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727"/>
  <workbookPr/>
  <mc:AlternateContent xmlns:mc="http://schemas.openxmlformats.org/markup-compatibility/2006">
    <mc:Choice Requires="x15">
      <x15ac:absPath xmlns:x15ac="http://schemas.microsoft.com/office/spreadsheetml/2010/11/ac" url="D:\My Estimate 2021-22\Civil Line Section\PWD Colony Flat Type Qtrs\14 Nos G type Qtr\At PWD Colony\"/>
    </mc:Choice>
  </mc:AlternateContent>
  <xr:revisionPtr revIDLastSave="0" documentId="13_ncr:1_{02563052-D54F-4151-B4CF-F17AC42C0D56}" xr6:coauthVersionLast="43" xr6:coauthVersionMax="43" xr10:uidLastSave="{00000000-0000-0000-0000-000000000000}"/>
  <bookViews>
    <workbookView xWindow="-120" yWindow="-120" windowWidth="29040" windowHeight="15840" xr2:uid="{00000000-000D-0000-FFFF-FFFF0000000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G161" i="1" l="1"/>
  <c r="G160" i="1"/>
  <c r="G159" i="1"/>
  <c r="G157" i="1"/>
  <c r="G155" i="1"/>
  <c r="G153" i="1"/>
  <c r="G152" i="1"/>
  <c r="G150" i="1"/>
  <c r="G148" i="1"/>
  <c r="G146" i="1"/>
  <c r="G144" i="1"/>
  <c r="G142" i="1"/>
  <c r="G140" i="1"/>
  <c r="G139" i="1"/>
  <c r="G162" i="1" s="1"/>
  <c r="G136" i="1"/>
  <c r="G134" i="1"/>
  <c r="G133" i="1"/>
  <c r="G131" i="1"/>
  <c r="G129" i="1"/>
  <c r="G127" i="1"/>
  <c r="G126" i="1"/>
  <c r="G124" i="1"/>
  <c r="G122" i="1"/>
  <c r="G120" i="1"/>
  <c r="G118" i="1"/>
  <c r="G116" i="1"/>
  <c r="G114" i="1"/>
  <c r="G113" i="1"/>
  <c r="G112" i="1"/>
  <c r="G111" i="1"/>
  <c r="G110" i="1"/>
  <c r="G109" i="1"/>
  <c r="G107" i="1"/>
  <c r="G105" i="1"/>
  <c r="G104" i="1"/>
  <c r="G103" i="1"/>
  <c r="G102" i="1"/>
  <c r="G98" i="1"/>
  <c r="G97" i="1"/>
  <c r="G96" i="1"/>
  <c r="G94" i="1"/>
  <c r="G92" i="1"/>
  <c r="G90" i="1"/>
  <c r="G89" i="1"/>
  <c r="G88" i="1"/>
  <c r="G87" i="1"/>
  <c r="G85" i="1"/>
  <c r="G83" i="1"/>
  <c r="G81" i="1"/>
  <c r="G80" i="1"/>
  <c r="G78" i="1"/>
  <c r="G77" i="1"/>
  <c r="G75" i="1"/>
  <c r="G73" i="1"/>
  <c r="G71" i="1"/>
  <c r="G70" i="1"/>
  <c r="G68" i="1"/>
  <c r="G63" i="1"/>
  <c r="G61" i="1"/>
  <c r="G59" i="1"/>
  <c r="G57" i="1"/>
  <c r="G55" i="1"/>
  <c r="G53" i="1"/>
  <c r="G51" i="1"/>
  <c r="G50" i="1"/>
  <c r="G49" i="1"/>
  <c r="G47" i="1"/>
  <c r="G46" i="1"/>
  <c r="G44" i="1"/>
  <c r="G43" i="1"/>
  <c r="G41" i="1"/>
  <c r="G40" i="1"/>
  <c r="G39" i="1"/>
  <c r="G38" i="1"/>
  <c r="G37" i="1"/>
  <c r="G35" i="1"/>
  <c r="G34" i="1"/>
  <c r="G32" i="1"/>
  <c r="G30" i="1"/>
  <c r="G28" i="1"/>
  <c r="G27" i="1"/>
  <c r="G26" i="1"/>
  <c r="G25" i="1"/>
  <c r="G24" i="1"/>
  <c r="G23" i="1"/>
  <c r="G22" i="1"/>
  <c r="G20" i="1"/>
  <c r="G19" i="1"/>
  <c r="G18" i="1"/>
  <c r="G17" i="1"/>
  <c r="G15" i="1"/>
  <c r="G14" i="1"/>
  <c r="G13" i="1"/>
  <c r="G11" i="1"/>
  <c r="G10" i="1"/>
  <c r="G9" i="1"/>
  <c r="G8" i="1"/>
  <c r="G7" i="1"/>
  <c r="G64" i="1" s="1"/>
  <c r="G65" i="1" s="1"/>
  <c r="G99" i="1" l="1"/>
  <c r="G163" i="1" s="1"/>
  <c r="G137" i="1"/>
</calcChain>
</file>

<file path=xl/sharedStrings.xml><?xml version="1.0" encoding="utf-8"?>
<sst xmlns="http://schemas.openxmlformats.org/spreadsheetml/2006/main" count="386" uniqueCount="240">
  <si>
    <t>ESTIMATE FOR PROVIDING ELECTRIFICATION WORK TO G-TYPE 12 Nos. (G+3 Building)  QUARTER AT CIVIL LINES, RAIPUR (C.G.)</t>
  </si>
  <si>
    <t>Based on S.O.R. for electrical work w.e.f. 01/06/2020</t>
  </si>
  <si>
    <t>S.No.</t>
  </si>
  <si>
    <t>SOR No.</t>
  </si>
  <si>
    <t>Description Of Item</t>
  </si>
  <si>
    <t>Unit</t>
  </si>
  <si>
    <t>Rate</t>
  </si>
  <si>
    <t>Qty</t>
  </si>
  <si>
    <t>Amount</t>
  </si>
  <si>
    <t>(A) For Wiring &amp; Light</t>
  </si>
  <si>
    <t>1.7</t>
  </si>
  <si>
    <t>Wiring for light/ fan/ exhaust fan / call bell point with 3x1.5 sqmm FRLS PVC insulated stranded copper conductor  wire for phase, neutral and earth in concealed FRLS PVC conduit (heavy duty, thickness of pipe should be 2 mm) with 5/6 amp modular switch, modular base and cover plate, suitable size G.I. box as per specification and IS: 694 (2010), IS: 9537 (2000 Part 5)</t>
  </si>
  <si>
    <t>1.7.1</t>
  </si>
  <si>
    <t>Short Point</t>
  </si>
  <si>
    <t>Point</t>
  </si>
  <si>
    <t>1.7.2</t>
  </si>
  <si>
    <t>Medium Point</t>
  </si>
  <si>
    <t>1.7.3</t>
  </si>
  <si>
    <t>Long Point</t>
  </si>
  <si>
    <t>1.8</t>
  </si>
  <si>
    <t>Wiring for twin control light point with 3x1.5 sqmm FRLS PVC insulated stranded copper conductor  wire for phase, neutral and earth in concealed FRLS PVC conduit (heavy duty, thickness of pipe should be 2 mm) with 5/6 amp modular switch, modular base and cover plate, suitable size G.I. box as per specification and IS: 694 (2010), IS: 9537 (2000 Part 5)</t>
  </si>
  <si>
    <t>1.9</t>
  </si>
  <si>
    <t>Extra for providing and fixing light plug point on board in concealed FRLS PVC conduit (heavy duty, thickness of pipe should be 2 mm) point wiring with modular type 3 pin 5/6 amp socket outlet and 5/6 amp switch including cost of base and cover plate and G. I. box etc. as per specification and IS: 694 (2010), IS: 9537 (2000 Part 5)</t>
  </si>
  <si>
    <t>1.10</t>
  </si>
  <si>
    <t>Wiring for light plug point with 3x2.5 sq mm FRLS PVC insulated stranded copper conductor wire for phase, neutral and earth in concealed FRLS PVC conduit (heavy duty, thickness of pipe should be 2 mm) along with modular type 6 Amp switch and 3 pin 6 amps socket outlet with modular base and cover plate, suitable size G.I. box, earthing the switch box and socket outlet with same size wire etc. as per specification and IS: 694 (2010), IS: 9537 (2000 Part 5)</t>
  </si>
  <si>
    <t>1.10.3</t>
  </si>
  <si>
    <t>1.10.4</t>
  </si>
  <si>
    <t>Extra Long Point I</t>
  </si>
  <si>
    <t>1.10.6</t>
  </si>
  <si>
    <t>Extra Long Point III</t>
  </si>
  <si>
    <t>1.11</t>
  </si>
  <si>
    <t>Wiring for power plug point with 3x4 sq mm FRLS PVC insulated stranded copper conductor wire for phase, neutral and earth in concealed FRLS PVC conduit (heavy duty, thickness of pipe should be 2 mm) along with modular type 16 Amp switch and 6 pin 16 amps socket outlet with modular base and cover plate, suitable size G.I. box, earthing the switch box and socket outlet with same size wire etc. as per specification and IS: 694 (2010), IS: 9537 (2000 Part 5)</t>
  </si>
  <si>
    <t>1.11.3</t>
  </si>
  <si>
    <t>1.11.4</t>
  </si>
  <si>
    <t>1.11.5</t>
  </si>
  <si>
    <t>Extra Long Point II</t>
  </si>
  <si>
    <t>1.11.6</t>
  </si>
  <si>
    <t>1.13</t>
  </si>
  <si>
    <t>Wiring for circuit/ sub main wiring along with earth wire with the following sizes of FRLS PVC insulated  copper conductor, wire in  concealed FRLS PVC conduit (heavy duty, thickness of pipe should be 2 mm) as per specification and IS: 694 (2010), IS: 9537 (2000 Part 5)</t>
  </si>
  <si>
    <t>1.13.1</t>
  </si>
  <si>
    <t>3 X 1.5 sq. mm in 20mm conduit</t>
  </si>
  <si>
    <t>Metre</t>
  </si>
  <si>
    <t>1.13.2</t>
  </si>
  <si>
    <t>3 X 2.5 sq. mm in 20mm conduit</t>
  </si>
  <si>
    <t>1.13.3</t>
  </si>
  <si>
    <t>6 X 2.5 sq. mm in 25mm conduit</t>
  </si>
  <si>
    <t>1.13.4</t>
  </si>
  <si>
    <t>9 X 2.5 sq. mm in 32mm conduit</t>
  </si>
  <si>
    <t>1.13.5</t>
  </si>
  <si>
    <t>12 X 2.5 sq. mm in 32mm conduit</t>
  </si>
  <si>
    <t>1.13.14</t>
  </si>
  <si>
    <t>6 X 10 sq. mm in 40mm conduit</t>
  </si>
  <si>
    <t>1.14</t>
  </si>
  <si>
    <t>Extra cost  for point wiring in concealed in FRLS PVC conduit (heavy duty, thickness of pipe should be 2 mm) at height above 4 meters from floor level for every 2 metres or part thereof, and IS: 694 (2010), IS: 9537 (2000 Part 5)</t>
  </si>
  <si>
    <t>1.15</t>
  </si>
  <si>
    <t>Supplying and fixing of following sizes FRLS PVC conduit (heavy duty, thickness of pipe should be 2 mm) along with accessories in concealed complete as per specification and IS: 9537 (2000 Part 5)</t>
  </si>
  <si>
    <t>1.15.3</t>
  </si>
  <si>
    <t>32 mm</t>
  </si>
  <si>
    <t>3.12</t>
  </si>
  <si>
    <t xml:space="preserve">Supplying and drawing following pair 0.5 mm FR  PVC insulated copper conductor, unarmored telephone wire in the existing surface/ concealed Steel/FRLS PVC  conduit as per specification </t>
  </si>
  <si>
    <t xml:space="preserve"> </t>
  </si>
  <si>
    <t>3.12.3</t>
  </si>
  <si>
    <t>4 Pair</t>
  </si>
  <si>
    <t>3.13</t>
  </si>
  <si>
    <t xml:space="preserve">Supplying and drawing following grade co-axial TV wire FR  PVC insulated, shielded with fine tinned copper braid and protected with PVC sheath in the existing surface/ concealed Steel/FRLS PVC  conduit as per specification </t>
  </si>
  <si>
    <t>3.13.2</t>
  </si>
  <si>
    <t>RG-11 grade</t>
  </si>
  <si>
    <t>3.14</t>
  </si>
  <si>
    <t>Supplying and drawing UTP 4 pair Cat 6 LAN wire in existing surface/ concealed Steel/FRLS PVC conduit as per specification</t>
  </si>
  <si>
    <t>metre</t>
  </si>
  <si>
    <t>Supplying and fixing following modular switch, socket, other accessories on the existing modular plate &amp; switch box including connections but excluding modular plate etc. as per specification.</t>
  </si>
  <si>
    <t>5.4.13</t>
  </si>
  <si>
    <t>RJ-45 {CAT6} socket outlet</t>
  </si>
  <si>
    <t>Each</t>
  </si>
  <si>
    <t>5.4.15</t>
  </si>
  <si>
    <t>Telephone socket outlet</t>
  </si>
  <si>
    <t>5.4.16</t>
  </si>
  <si>
    <t>T.V. antenna socket outlet</t>
  </si>
  <si>
    <t>5.4.22</t>
  </si>
  <si>
    <t>Batten/ angle holder</t>
  </si>
  <si>
    <t>Providing and fixing composite unit for computer points having modular type 1 No 6 pin 16 amp socket outlet, 1 No 16 amp switch, 3 Nos 3 pin 6 amp socket outlets, 3 Nos 6 amp switches, suitable G.I. box, base and cover plates, earthing the sockets and switch box including etc. as per specification.</t>
  </si>
  <si>
    <t>Supplying and fixing call bell/ buzzer suitable for single phase, 230 volts A.C. supply, complete as per specification.</t>
  </si>
  <si>
    <t>5.7.2</t>
  </si>
  <si>
    <t>Deluxe</t>
  </si>
  <si>
    <t>Providing and fixing round/ hexagonal fan box (125mm dia) depth 75mm (max.) with 12mm dia steel bar hook, 1.6mm thick MS sheet cover, in RCC slab etc. as per specification.</t>
  </si>
  <si>
    <t xml:space="preserve">Supplying, installation, testing and commissioning of following sizes ceiling fan including wiring the down rods of standard length up to 30 cm with 1.5 sq. mm FRLS PVC insulated, copper conductor, single core cable, earthing etc. complete as required. P.F. should be greater than 0.9, with BEE Star rating from 3 star and above, IS: 374:2019 including all amendments. </t>
  </si>
  <si>
    <t>6.1.3</t>
  </si>
  <si>
    <t>1200 mm sweep</t>
  </si>
  <si>
    <t>6.7</t>
  </si>
  <si>
    <t>Supplying, installation, testing and commissioning of 250/ 300 mm sweep  1400 rpm medium duty (continuous running) exhaust fan in existing opening in wall including earthing etc. complete as per specification. P.F. should be greater than 0.9</t>
  </si>
  <si>
    <t xml:space="preserve">Supplying and fixing following sizes of down rod of 15/20mm dia M.S. pipe of thickness 2 mm to ceiling fan including painting with matching colour etc. as per specification. </t>
  </si>
  <si>
    <t>6.11.1</t>
  </si>
  <si>
    <t>45 cm long</t>
  </si>
  <si>
    <t xml:space="preserve">Providing and fixing phenolic laminated sheet cover of 180 mm dia 3 mm thick on the fan box etc. as per specification. (If provided at the time of installation of ceiling fan) </t>
  </si>
  <si>
    <t xml:space="preserve">Supplying and fixing of resistance type ceiling fan regulator, in/ on existing switch box including connection, earthing etc. as per specification. </t>
  </si>
  <si>
    <t xml:space="preserve">Supplying, fixing, testing and commissioning of following LED lamps with inbuilt electronic driver heat sink and all other accessories in existing holder/ luminaries as per specification and P.F. should be greater than 0.9. LED chip efficacy ratio ≥ 100 lumens /watt. </t>
  </si>
  <si>
    <t>6.17.6</t>
  </si>
  <si>
    <t>15 Watt</t>
  </si>
  <si>
    <t>6.19</t>
  </si>
  <si>
    <t xml:space="preserve">Supplying, installation, testing and commissioning of following LED tube light fitting including batten with Electronic Driver Heat sink Capacitor complete with all other accessories on surface/ in false ceiling, including connection, earthing etc complete as per specification and  IP20,  P.F. should be greater than 0.9. LED chip efficacy ratio ≥ 100 lumens /watt. </t>
  </si>
  <si>
    <t>6.19.3</t>
  </si>
  <si>
    <t>18/20 watt {4 feet}</t>
  </si>
  <si>
    <t>Supplying, installation, testing and commissioning of following 230/250 volts LED street light fitting with all accessories like driver, heat sink made of die cast aluminium with IP 66 protection and 15 KV surge protection on pole bracket, including connection, earthing, Separate housing for driver etc complete as per specification and P.F. should be greater than 0.9. LED chip efficacy ratio ≥ 120 lumens /watt.</t>
  </si>
  <si>
    <t>6.28.8</t>
  </si>
  <si>
    <t>90 watt</t>
  </si>
  <si>
    <t>Supplying and fixing on surface/ recess horizontal type following way, 415 volts, TPN MCB distribution board of sheet steel phosphatized and powder painted, complete with tinned copper busbar, neutral busbar, earth bar, din bar, detachable gland plate, including interconnections, earthing etc. as per specification. (But without MCB/RCCB/Isolator)</t>
  </si>
  <si>
    <t>9.4.5</t>
  </si>
  <si>
    <t>6 way Double door</t>
  </si>
  <si>
    <t>9.10</t>
  </si>
  <si>
    <t>Supplying and fixing SP MCB, 240 volts, 'B' curve, suitable for lighting and other loads in the existing MCB DB complete with connections, testing and commissioning etc. as per specification.</t>
  </si>
  <si>
    <t>9.10.1</t>
  </si>
  <si>
    <t>6 amps to 32 amps</t>
  </si>
  <si>
    <t>9.20</t>
  </si>
  <si>
    <t>Supplying and fixing following rating, 415 volts, FOUR POLES, ISOLATOR in the existing MCB DB complete with connections, testing and commissioning etc. as per specification.</t>
  </si>
  <si>
    <t>9.20.3</t>
  </si>
  <si>
    <t>100 amps</t>
  </si>
  <si>
    <t>TOTAL FOR 1 Nos QUARTER In Rs.</t>
  </si>
  <si>
    <t>(A)</t>
  </si>
  <si>
    <t>TOTAL FOR 12 Nos QUARTER In Rs.</t>
  </si>
  <si>
    <t>(B) For Control Panel &amp; Earthing</t>
  </si>
  <si>
    <t>Supplying and fixing metal clad busbar chamber made of 2.0 mm thick CRCA MS powder coated sheet with 4 strip copper busbars of following capacity and length, complete with all accessories, including earthing the body etc. as per specification.</t>
  </si>
  <si>
    <t>7.8.1</t>
  </si>
  <si>
    <t>100 amps x 300mm long</t>
  </si>
  <si>
    <t>Providing and making interconnection in cubical panel between BBC and switchgears with following size copper strip of length upto 50cm as per specification (To be measured separately for each phase/ neutral).</t>
  </si>
  <si>
    <t>7.18.1</t>
  </si>
  <si>
    <t>20x3mm (100 amps)</t>
  </si>
  <si>
    <t>7.18.3</t>
  </si>
  <si>
    <t>40x5mm (300 amps)</t>
  </si>
  <si>
    <t>7.19</t>
  </si>
  <si>
    <t>Fabrication, supply, installation, testing and commissioning of cubicle type compartmentalized wall/ floor mounted power cum control panel board of specified size and following depth made out of not less than 2 mm thick CRCA MS powder coated sheet with suitable size compartments for bus bars, switchgears and necessary cutouts for voltmeters, ammeters etc as per specifications including powder coating painting but without busbars, switchgears and other accessories etc complete as per specification.</t>
  </si>
  <si>
    <t>7.19.2</t>
  </si>
  <si>
    <t>Above 300 mm and upto 450 mm deep</t>
  </si>
  <si>
    <t>sqm</t>
  </si>
  <si>
    <t>Supply, installation, testing and commissioning of 4 pole (3 phase + neutral) copper (electric grade) bus bars in existing cubicle type compartmentalized wall/ floor mounted panel board along with suitable size and shape insulators, necessary bolts and nuts etc complete as per specification.</t>
  </si>
  <si>
    <t>7.21.3</t>
  </si>
  <si>
    <t>300 amp (40x5mm)</t>
  </si>
  <si>
    <t>Providing and fixing following rating and breaking capacity MCCB in existing cubicle panel board including drilling holes in cubicle panel, making connections, etc. as per specification, IS/ IEC: 60947-2 and Ics = 100 % Icu.</t>
  </si>
  <si>
    <t>9.1.25</t>
  </si>
  <si>
    <t>4 pole MCCB, 125A, Adjustable Thermal - Magnetic Release, 35KA</t>
  </si>
  <si>
    <t>9.1.44</t>
  </si>
  <si>
    <t>4 pole MCCB, 320A, Adjustable Microprocessor Release, 35KA</t>
  </si>
  <si>
    <t>Providing and fixing following rating current transformer in existing cubical panel including, connections, testing and commissioning etc. as per specification.</t>
  </si>
  <si>
    <t>10.15.3</t>
  </si>
  <si>
    <t>200/5 amps</t>
  </si>
  <si>
    <t>Providing and fixing penal mounting 230 volt LED type indicating lamp in existing cubical panel including, connections, testing and commissioning etc. as per specification.</t>
  </si>
  <si>
    <t>Providing and fixing penal mounting following rating analog type ammeter of size 100x100 (NS) in existing cubical panel including, connections, testing and commissioning etc. as per specification.</t>
  </si>
  <si>
    <t>10.18.3</t>
  </si>
  <si>
    <t>0-200 amps</t>
  </si>
  <si>
    <t>10.20</t>
  </si>
  <si>
    <t>Providing and fixing penal mounting 0-500 volt voltmeter of size 100x100 (NS) in existing cubical panel including, connections, testing and commissioning etc. as per specification.</t>
  </si>
  <si>
    <t>10.20.2</t>
  </si>
  <si>
    <t>Digital type</t>
  </si>
  <si>
    <t>Providing and fixing penal mounting selector switch in existing cubical panel including, connections, testing and commissioning etc. as per specification.</t>
  </si>
  <si>
    <t>10.21.1</t>
  </si>
  <si>
    <t>For voltmeter</t>
  </si>
  <si>
    <t>10.21.2</t>
  </si>
  <si>
    <t>For ammeter</t>
  </si>
  <si>
    <t>12.16</t>
  </si>
  <si>
    <t>Providing and fixing 25 mm X 5 mm G.I. strip on surface or in recess for connections etc. as per specification.</t>
  </si>
  <si>
    <t>12.17</t>
  </si>
  <si>
    <t>Providing and fixing 6 SWG dia G.I. wire on surface or in recess for loop earthing as per specification.</t>
  </si>
  <si>
    <t>12.19</t>
  </si>
  <si>
    <t>Providing maintenance free earthing with following size GI pipe  including making bore pit of minimum 150mm dia, providing and laying approved make Earthing Electrode of Pipe-in-Pipe technology as per IS 3043(R 2016) -1987 made of corrosion free G.I. Pipes having outer pipe of 80mm dia and inner pipe of 50mm dia and filling with specified qty highly conductive compound around pipe and above that with soft soil in bore pit complete and providing masonry enclosure with cover plate having locking arrangement and watering pipe etc. as per specification:</t>
  </si>
  <si>
    <t>12.19.2</t>
  </si>
  <si>
    <t>With 2 metre long GI Pipes and 25 kg back filling compound.</t>
  </si>
  <si>
    <t>Supplying and laying following sizes one number FRLS PVC insulated /XLPE, PVC sheathed, steel armoured, aluminium conductor power cable of 1.1 KV grade on surface/ existing cable tray with 25x3 mm M.S flat clamp and steel dash fastener/ G.I. bolts and nuts as per specification , IS: 1554 (1988, Part 1) /  IS: 7098 (1988, Part 1).</t>
  </si>
  <si>
    <t>15.6.2</t>
  </si>
  <si>
    <t>3.5 x 70 sq. mm.</t>
  </si>
  <si>
    <t>15.23</t>
  </si>
  <si>
    <t>Supplying and making end termination with brass compression gland and aluminum lugs for following size armoured aluminum conductor power cable of 1.1 KV grade as per specification. .</t>
  </si>
  <si>
    <t>15.23.8</t>
  </si>
  <si>
    <t>3 X 10 sq. mm (19 mm)</t>
  </si>
  <si>
    <t>15.23.15</t>
  </si>
  <si>
    <t>3½ X 70 sq. mm (35 mm)</t>
  </si>
  <si>
    <t>30.1</t>
  </si>
  <si>
    <t>Earth work in all type soil except soft rock / hard rock with all lead and 1.5 metre lift, dressing, stacking excavated strata including refilling of excavated soil in trench / pit to ground level complete as per specification.</t>
  </si>
  <si>
    <t>cum</t>
  </si>
  <si>
    <t>(B)</t>
  </si>
  <si>
    <t>TOTAL In Rs.</t>
  </si>
  <si>
    <t>(C) For Parking Light &amp; Submersible Pump</t>
  </si>
  <si>
    <t>1.13.6</t>
  </si>
  <si>
    <t>3 X 4 sq. mm in 25mm conduit</t>
  </si>
  <si>
    <t xml:space="preserve">Supplying, installation, testing and commissioning of following LED fitting (luminaries) Panel Light in round/ square shape complete with electronic driver heat sink capacitor and all other accessories on surface/ in false ceiling etc. as per specification and P.F. should be greater than 0.9. LED chip efficacy ratio ≥ 100 lumens /watt. </t>
  </si>
  <si>
    <t>6.15.6</t>
  </si>
  <si>
    <t>18/20 Watt</t>
  </si>
  <si>
    <t>6.19.4</t>
  </si>
  <si>
    <t>36  watt {4 feet}</t>
  </si>
  <si>
    <t>Supplying and fixing on surface/ recess prewired following way, 240 volts SP&amp;N, MCB distribution board of sheet steel phosphatized and powder painted  complete with loose wire box, terminal blocks, tinned copper busbar, neutral link, earth bar, din bar, detachable gland plate, duly prewired with suitable size FRLS PVC insulated  copper conductor up to terminal blocks including interconnections, earthing etc. as per specification. (But without MCB/ RCCB/ Isolator)</t>
  </si>
  <si>
    <t>9.7.4</t>
  </si>
  <si>
    <t>2 + 4 way, Double door</t>
  </si>
  <si>
    <t>Supplying and fixing DP MCB, 240 volts, 'D' curve, suitable for inductive/ motor load in the existing MCB DB complete with connections, testing and commissioning etc. as per specification.</t>
  </si>
  <si>
    <t>9.13.3</t>
  </si>
  <si>
    <t>40 amps</t>
  </si>
  <si>
    <t>Providing and fixing single phasing preventer in existing panel including connection, testing and commissioning as per specification.</t>
  </si>
  <si>
    <t xml:space="preserve">Supplying, installation, testing and commissioning of submersible pump set for water supply system with submersible motor directly coupled to multi-stage submersible pump of specified discharge capacity, head, delivery size in existing bore well including 2 sets of suitable size holding clamps made out of 50 mm X 6 mm MS flat, connection with suitable submersible cable of standard length etc. as per specification and IS: 694 (2010).
Note: submersible Cable should be rust proof, safe from oil / Grease and under water Chemical / abrasion Resistant.
</t>
  </si>
  <si>
    <t>23.3.5</t>
  </si>
  <si>
    <t>5.0 HP, three phase</t>
  </si>
  <si>
    <t>Supplying and fixing following dia HDPE pipe PE-80 Grade (8kg/sqcm) in single length in the suction/ delivery line of water supply pump etc. as per specification.</t>
  </si>
  <si>
    <t>23.6.2</t>
  </si>
  <si>
    <t>50 mm outer dia</t>
  </si>
  <si>
    <t>23.10</t>
  </si>
  <si>
    <t>Supply, installation, testing and commissioning of 5-7.5 HP 3 phase submersible motor starter cum control wall/ floor mounted type made out of not less than 1.6 mm thick MS sheet and comprising of following panel mounting switchgears there in including connection inter-connection etc. as per specification._x000D_
a) Phase indicating lamps with fuses and toggle switches 1 set_x000D_
b) 5/7.5 HP 3 phase DOL starter with over load and no volt relay 1 No_x000D_
c) 32 A "C" curve TPMCB 1 No_x000D_
d) Voltmeter 0-500 V with selector switch 1 set_x000D_
e) Ammeter 0-10 A with CT's and selector switch 1 set.</t>
  </si>
  <si>
    <t>Supplying and fixing M.S. clamp 50 cm long made of 50mmx5mm thick M.S. Flat for holding the pipes and submerable pump set as per specification.</t>
  </si>
  <si>
    <t xml:space="preserve">Supplying and fixing 300 mm dia 2 mm thick M.S. sheet cover with 3 cm edge in two past on tube well bore pipe as per specification </t>
  </si>
  <si>
    <t xml:space="preserve">Supplying, laying and fixing following size submersible cable along with GI/PVC/HDFC pipe line or laid in ground etc as per specification and IS: 694 (2010).
Note:  Cable should be rust proof, safe from oil / Grease and under water Chemical / abrasion Resistant.
</t>
  </si>
  <si>
    <t>23.14.3</t>
  </si>
  <si>
    <t>3x4.0 sqmm</t>
  </si>
  <si>
    <t>(C)</t>
  </si>
  <si>
    <t>(D) For 08 Passenger Lift</t>
  </si>
  <si>
    <t>Suppy, installation, testing &amp; commissitioning and putting into operation and final testing of MACHINE ROOM LESS TYPE automatic lift complete with ARD and all standard equipments, accessories and control equipments as per manufacturer's design and as per CPWD specification (Part III LIFTS) 1981and fulfilling following requirments on turn key basis.
A. Type             : Passenger lift
B. Load             : 8 passenger/ 544 Kg
C. Speed           : 1.5 metre per second
D. Contol           : AC2
E. Operation     : Microprosser based simplex collective selective with/without lift attendent
F. Total rise       : About 9 mtrs
G. Landings       : 4 All on same side
H. Floors served : G,1,2,3
I. Signals           : Digital car position indicator, car travel direction indicator in car &amp; at all landings
J. Lift shaft size : About 1400 mm width X 1200 mm depth, finished with plaster (size as per actual site conditions)
K. Lift car size    : About 1800 mm width X 1760 mm depth
L. Car entrance    : Clear opening 800 mm wide X 2000 mm high protected with car door
M. Landing entrance: Clear opening 800 mm wide X 2000 mm high protected with landing door
N. Car door         : Stainless steel /Glass Door two pannel telescopic/centre opening flush type
O. Landing door   : Stainless steel /Glass Door two pannel telescopic/centre opening flush type 
P. Door operation: Automatic electric power operated door with infra red protection
Q. Car interior      : Stainless steel pannel with hair line/ mirror/moon rock finish on all sides
R. Car floor          : Hard wood covered with PVC/ marblex tiles
S. Car ceiling &amp; lighting : Fluorscent lighting concealed by suspended false ceiling with plain acrylic diffuser. The frame of suspended false ceiling shall be of powder coated aluminium
T. Car ventilation : Pressure fan with anodised aluminium grill
U. Emergency lighting in car: Battery operated Emergency lighting in the lift car
V. Intercom system : Battery operated Intercom system in lift car, machine room and control room
W. Emergency alarm : Battery operated alarm bell system in lift car &amp; contol room
X. Electric power supply     : AC 415 Volts 3 phase 50 Hz terminated in machine room
Y. Fire man switch    : Fire man switch at main landing termanal</t>
  </si>
  <si>
    <t>Job</t>
  </si>
  <si>
    <t>Add or deduct for providing all additional parts/ equipments or for enhancing the capacity of parts/ equipments in MACHINE ROOM LESS TYPE automatic lift for 8 persons, speed 1.5 m/sec for every additional floor beyond initial G+3 floors.</t>
  </si>
  <si>
    <t>each additional floor</t>
  </si>
  <si>
    <t>Supplying and laying following sizes one number FRLS PVC insulated /XLPE, PVC sheathed, steel armoured, aluminium conductor power cable of 1.1 KV grade on surface/ existing cable tray with 1 mm thick GI saddle as per specification, IS: 1554 (1988, Part 1) /  IS: 7098 (1988, Part 1).</t>
  </si>
  <si>
    <t>15.5.11</t>
  </si>
  <si>
    <t>3.5 x 25 sq. mm.</t>
  </si>
  <si>
    <t>9.22</t>
  </si>
  <si>
    <t>Supplying and fixing following rating, four pole, (three phase and neutral), 415 volts, residual current circuit breaker (RCCB), having a sensitivity current up to 300 milliamperes in the existing MCB DB complete with connections, testing and commissioning etc. as per specification.</t>
  </si>
  <si>
    <t>9.22.3</t>
  </si>
  <si>
    <t>63 amps</t>
  </si>
  <si>
    <t>7.8.2</t>
  </si>
  <si>
    <t>100 amps x 450mm long</t>
  </si>
  <si>
    <t>9.4.1</t>
  </si>
  <si>
    <t>4 way Single door</t>
  </si>
  <si>
    <t>9.12</t>
  </si>
  <si>
    <t>Supplying and fixing DP MCB, 240 volts, 'C' curve, suitable for lighting and other loads in the existing MCB DB complete with connections, testing and commissioning etc. as per specification.</t>
  </si>
  <si>
    <t>9.12.2</t>
  </si>
  <si>
    <t>Wiring for circuit/ sub main wiring along with earth wire with the following sizes of FRLS PVC insulated  copper conductor,  wire in  surface FRLS PVC conduit  (heavy duty, thickness of pipe should be 2 mm) etc as per specification and IS: 694 (2010), IS: 9537 (2000 Part 5)</t>
  </si>
  <si>
    <t>2.13.2</t>
  </si>
  <si>
    <t>2.13.6</t>
  </si>
  <si>
    <t>Supplying, installation, testing and commissioning of following LED Bulk Head fitting complete with  Electronic Driver Heat sink Capacitor and all other accessories, including connection, earthing etc complete as per specification and P.F. should be greater than 0.9. LED chip efficacy ratio ≥ 100 lumens /watt. IP65</t>
  </si>
  <si>
    <t>6.27.1</t>
  </si>
  <si>
    <t xml:space="preserve">10  watt </t>
  </si>
  <si>
    <t>12.6</t>
  </si>
  <si>
    <t>Providing and fixing 25 mm X 5 mm copper strip in 40 mm dia G.I. pipe from earth electrode at 0.5 Metre depth below ground level including excavation and refilling the trench etc. as per specification.</t>
  </si>
  <si>
    <t>12.20</t>
  </si>
  <si>
    <t>Excavation for foundation in soft soil/hard soil including dressing of sides and ramming of bottoms, lifting and getting out the excavated soil and disposal of surplus excavated soil as directed, within a lead of 50 metres</t>
  </si>
  <si>
    <t>Cum</t>
  </si>
  <si>
    <t>(D)</t>
  </si>
  <si>
    <t>TOTAL :- (A) + (B) + (C) + (D)  In 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</si>
</sst>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b/>
      <sz val="11"/>
      <color theme="1"/>
      <name val="Times New Roman"/>
      <family val="1"/>
    </font>
    <font>
      <b/>
      <sz val="10"/>
      <color theme="1"/>
      <name val="Times New Roman"/>
      <family val="1"/>
    </font>
    <font>
      <sz val="10"/>
      <color theme="1"/>
      <name val="Times New Roman"/>
      <family val="1"/>
    </font>
    <font>
      <sz val="10"/>
      <name val="Times New Roman"/>
      <family val="1"/>
    </font>
    <font>
      <sz val="9"/>
      <name val="Times New Roman"/>
      <family val="1"/>
    </font>
    <font>
      <sz val="9"/>
      <color theme="1"/>
      <name val="Times New Roman"/>
      <family val="1"/>
    </font>
    <font>
      <b/>
      <sz val="12"/>
      <color theme="1"/>
      <name val="Calibri"/>
      <family val="2"/>
      <scheme val="minor"/>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40">
    <xf numFmtId="0" fontId="0" fillId="0" borderId="0" xfId="0"/>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0" fillId="0" borderId="0" xfId="0" applyAlignment="1">
      <alignment wrapText="1"/>
    </xf>
    <xf numFmtId="0" fontId="2" fillId="0" borderId="1" xfId="0" applyFont="1" applyBorder="1" applyAlignment="1">
      <alignment horizontal="center" vertical="center" wrapText="1"/>
    </xf>
    <xf numFmtId="0" fontId="3" fillId="0" borderId="1" xfId="0" applyFont="1" applyBorder="1" applyAlignment="1">
      <alignment horizontal="center" wrapText="1"/>
    </xf>
    <xf numFmtId="49" fontId="5" fillId="0" borderId="1" xfId="0" applyNumberFormat="1" applyFont="1" applyBorder="1" applyAlignment="1">
      <alignment horizontal="center" vertical="center" wrapText="1"/>
    </xf>
    <xf numFmtId="0" fontId="5" fillId="0" borderId="1" xfId="0" applyFont="1" applyBorder="1" applyAlignment="1">
      <alignment vertical="center" wrapText="1"/>
    </xf>
    <xf numFmtId="0" fontId="5" fillId="0" borderId="1" xfId="0" applyFont="1" applyBorder="1" applyAlignment="1">
      <alignment horizontal="center" vertical="center" wrapText="1"/>
    </xf>
    <xf numFmtId="2" fontId="5" fillId="0" borderId="1" xfId="0" applyNumberFormat="1" applyFont="1" applyBorder="1" applyAlignment="1">
      <alignment horizontal="center" vertical="center" wrapText="1"/>
    </xf>
    <xf numFmtId="2" fontId="4" fillId="0" borderId="1" xfId="0" applyNumberFormat="1" applyFont="1" applyBorder="1" applyAlignment="1">
      <alignment horizontal="center" vertical="center" wrapText="1"/>
    </xf>
    <xf numFmtId="2" fontId="4" fillId="0" borderId="1" xfId="0" applyNumberFormat="1" applyFont="1" applyBorder="1" applyAlignment="1">
      <alignment horizontal="left" vertical="center" wrapText="1"/>
    </xf>
    <xf numFmtId="1" fontId="4" fillId="0" borderId="1" xfId="0" applyNumberFormat="1" applyFont="1" applyBorder="1" applyAlignment="1">
      <alignment horizontal="center" vertical="center" wrapText="1"/>
    </xf>
    <xf numFmtId="1" fontId="5" fillId="0" borderId="1" xfId="0" applyNumberFormat="1" applyFont="1" applyBorder="1" applyAlignment="1">
      <alignment horizontal="center" vertical="center" wrapText="1"/>
    </xf>
    <xf numFmtId="49" fontId="5" fillId="0" borderId="1" xfId="0" applyNumberFormat="1" applyFont="1" applyBorder="1" applyAlignment="1">
      <alignment horizontal="left" vertical="top"/>
    </xf>
    <xf numFmtId="0" fontId="5" fillId="0" borderId="1" xfId="0" applyFont="1" applyBorder="1" applyAlignment="1">
      <alignment horizontal="justify" vertical="top"/>
    </xf>
    <xf numFmtId="0" fontId="5" fillId="0" borderId="1" xfId="0" applyFont="1" applyBorder="1" applyAlignment="1">
      <alignment horizontal="center" vertical="top" wrapText="1"/>
    </xf>
    <xf numFmtId="2" fontId="5" fillId="0" borderId="1" xfId="0" applyNumberFormat="1" applyFont="1" applyBorder="1" applyAlignment="1">
      <alignment horizontal="center" vertical="top"/>
    </xf>
    <xf numFmtId="49" fontId="5" fillId="0" borderId="1" xfId="0" applyNumberFormat="1" applyFont="1" applyBorder="1" applyAlignment="1">
      <alignment horizontal="left" vertical="top" wrapText="1"/>
    </xf>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0" fontId="4" fillId="0" borderId="1" xfId="0" applyFont="1" applyBorder="1" applyAlignment="1">
      <alignment wrapText="1"/>
    </xf>
    <xf numFmtId="0" fontId="5" fillId="0" borderId="1" xfId="0" applyFont="1" applyBorder="1" applyAlignment="1">
      <alignment vertical="top" wrapText="1"/>
    </xf>
    <xf numFmtId="49" fontId="6" fillId="0" borderId="1" xfId="0" applyNumberFormat="1" applyFont="1" applyBorder="1" applyAlignment="1">
      <alignment horizontal="center" vertical="center" wrapText="1"/>
    </xf>
    <xf numFmtId="0" fontId="6" fillId="0" borderId="1" xfId="0" applyFont="1" applyBorder="1" applyAlignment="1">
      <alignment horizontal="left" vertical="top" wrapText="1"/>
    </xf>
    <xf numFmtId="0" fontId="6" fillId="0" borderId="1" xfId="0" applyFont="1" applyBorder="1" applyAlignment="1">
      <alignment horizontal="center" vertical="center" wrapText="1"/>
    </xf>
    <xf numFmtId="2" fontId="6"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0" fontId="6" fillId="0" borderId="1" xfId="0" applyFont="1" applyBorder="1" applyAlignment="1">
      <alignment horizontal="left" vertical="center" wrapText="1"/>
    </xf>
    <xf numFmtId="2" fontId="6" fillId="2" borderId="1" xfId="0" applyNumberFormat="1" applyFont="1" applyFill="1" applyBorder="1" applyAlignment="1">
      <alignment horizontal="center" vertical="center" wrapText="1"/>
    </xf>
    <xf numFmtId="0" fontId="0" fillId="0" borderId="1" xfId="0" applyBorder="1" applyAlignment="1">
      <alignment horizontal="center" vertical="center" wrapText="1"/>
    </xf>
    <xf numFmtId="0" fontId="1"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2" fontId="8" fillId="0" borderId="1" xfId="0" applyNumberFormat="1" applyFont="1" applyBorder="1" applyAlignment="1">
      <alignment horizontal="center" vertical="center" wrapText="1"/>
    </xf>
    <xf numFmtId="0" fontId="0" fillId="0" borderId="0" xfId="0" applyAlignment="1">
      <alignment horizontal="center" vertical="center" wrapText="1"/>
    </xf>
    <xf numFmtId="0" fontId="0" fillId="0" borderId="0" xfId="0" applyAlignment="1">
      <alignment horizontal="left" wrapText="1"/>
    </xf>
    <xf numFmtId="0" fontId="0" fillId="0" borderId="0" xfId="0"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0</xdr:col>
      <xdr:colOff>131763</xdr:colOff>
      <xdr:row>166</xdr:row>
      <xdr:rowOff>98212</xdr:rowOff>
    </xdr:from>
    <xdr:ext cx="1639887" cy="623248"/>
    <xdr:sp macro="" textlink="">
      <xdr:nvSpPr>
        <xdr:cNvPr id="2" name="TextBox 1">
          <a:extLst>
            <a:ext uri="{FF2B5EF4-FFF2-40B4-BE49-F238E27FC236}">
              <a16:creationId xmlns:a16="http://schemas.microsoft.com/office/drawing/2014/main" id="{30D5F1C1-D459-4D75-90A2-3362D5AD09A9}"/>
            </a:ext>
          </a:extLst>
        </xdr:cNvPr>
        <xdr:cNvSpPr txBox="1"/>
      </xdr:nvSpPr>
      <xdr:spPr>
        <a:xfrm>
          <a:off x="131763" y="81965587"/>
          <a:ext cx="1639887" cy="623248"/>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ctr">
          <a:spAutoFit/>
        </a:bodyPr>
        <a:lstStyle/>
        <a:p>
          <a:pPr algn="ctr" rtl="1"/>
          <a:r>
            <a:rPr lang="en-US" sz="1200" b="1" i="0">
              <a:solidFill>
                <a:schemeClr val="tx1"/>
              </a:solidFill>
              <a:latin typeface="Times New Roman" panose="02020603050405020304" pitchFamily="18" charset="0"/>
              <a:ea typeface="+mn-ea"/>
              <a:cs typeface="Times New Roman" panose="02020603050405020304" pitchFamily="18" charset="0"/>
            </a:rPr>
            <a:t>Sub-Engineer</a:t>
          </a:r>
          <a:endParaRPr lang="en-US" sz="1200" b="1">
            <a:latin typeface="Times New Roman" panose="02020603050405020304" pitchFamily="18" charset="0"/>
            <a:cs typeface="Times New Roman" panose="02020603050405020304" pitchFamily="18" charset="0"/>
          </a:endParaRPr>
        </a:p>
        <a:p>
          <a:pPr algn="ctr" rtl="1"/>
          <a:r>
            <a:rPr lang="en-US" sz="1200" b="1" i="0">
              <a:solidFill>
                <a:schemeClr val="tx1"/>
              </a:solidFill>
              <a:latin typeface="Times New Roman" panose="02020603050405020304" pitchFamily="18" charset="0"/>
              <a:ea typeface="+mn-ea"/>
              <a:cs typeface="Times New Roman" panose="02020603050405020304" pitchFamily="18" charset="0"/>
            </a:rPr>
            <a:t>P.W.D. E/M Section</a:t>
          </a:r>
          <a:endParaRPr lang="en-US" sz="1200" b="1">
            <a:latin typeface="Times New Roman" panose="02020603050405020304" pitchFamily="18" charset="0"/>
            <a:cs typeface="Times New Roman" panose="02020603050405020304" pitchFamily="18" charset="0"/>
          </a:endParaRPr>
        </a:p>
        <a:p>
          <a:pPr algn="ctr" rtl="1"/>
          <a:r>
            <a:rPr lang="en-US" sz="1200" b="1" i="0">
              <a:solidFill>
                <a:schemeClr val="tx1"/>
              </a:solidFill>
              <a:latin typeface="Times New Roman" panose="02020603050405020304" pitchFamily="18" charset="0"/>
              <a:ea typeface="+mn-ea"/>
              <a:cs typeface="Times New Roman" panose="02020603050405020304" pitchFamily="18" charset="0"/>
            </a:rPr>
            <a:t>Raipur</a:t>
          </a:r>
          <a:endParaRPr lang="en-US" sz="1200" b="1">
            <a:latin typeface="Times New Roman" panose="02020603050405020304" pitchFamily="18" charset="0"/>
            <a:cs typeface="Times New Roman" panose="02020603050405020304" pitchFamily="18" charset="0"/>
          </a:endParaRPr>
        </a:p>
      </xdr:txBody>
    </xdr:sp>
    <xdr:clientData/>
  </xdr:oneCellAnchor>
  <xdr:oneCellAnchor>
    <xdr:from>
      <xdr:col>2</xdr:col>
      <xdr:colOff>886837</xdr:colOff>
      <xdr:row>166</xdr:row>
      <xdr:rowOff>122023</xdr:rowOff>
    </xdr:from>
    <xdr:ext cx="2599313" cy="623248"/>
    <xdr:sp macro="" textlink="">
      <xdr:nvSpPr>
        <xdr:cNvPr id="3" name="TextBox 2">
          <a:extLst>
            <a:ext uri="{FF2B5EF4-FFF2-40B4-BE49-F238E27FC236}">
              <a16:creationId xmlns:a16="http://schemas.microsoft.com/office/drawing/2014/main" id="{E8D8F433-7EE0-450B-8637-C95029286135}"/>
            </a:ext>
          </a:extLst>
        </xdr:cNvPr>
        <xdr:cNvSpPr txBox="1"/>
      </xdr:nvSpPr>
      <xdr:spPr>
        <a:xfrm>
          <a:off x="1801237" y="81989398"/>
          <a:ext cx="2599313" cy="623248"/>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ctr">
          <a:spAutoFit/>
        </a:bodyPr>
        <a:lstStyle/>
        <a:p>
          <a:pPr algn="ctr" rtl="1"/>
          <a:r>
            <a:rPr lang="en-US" sz="1200" b="1" i="0">
              <a:solidFill>
                <a:schemeClr val="tx1"/>
              </a:solidFill>
              <a:latin typeface="Times New Roman" panose="02020603050405020304" pitchFamily="18" charset="0"/>
              <a:ea typeface="+mn-ea"/>
              <a:cs typeface="Times New Roman" panose="02020603050405020304" pitchFamily="18" charset="0"/>
            </a:rPr>
            <a:t>Sub-Divisional Officer</a:t>
          </a:r>
          <a:endParaRPr lang="en-US" sz="1200">
            <a:latin typeface="Times New Roman" panose="02020603050405020304" pitchFamily="18" charset="0"/>
            <a:cs typeface="Times New Roman" panose="02020603050405020304" pitchFamily="18" charset="0"/>
          </a:endParaRPr>
        </a:p>
        <a:p>
          <a:pPr algn="ctr" rtl="1"/>
          <a:r>
            <a:rPr lang="en-US" sz="1200" b="1" i="0">
              <a:solidFill>
                <a:schemeClr val="tx1"/>
              </a:solidFill>
              <a:latin typeface="Times New Roman" panose="02020603050405020304" pitchFamily="18" charset="0"/>
              <a:ea typeface="+mn-ea"/>
              <a:cs typeface="Times New Roman" panose="02020603050405020304" pitchFamily="18" charset="0"/>
            </a:rPr>
            <a:t>P.W.D. E/M Sub</a:t>
          </a:r>
          <a:r>
            <a:rPr lang="en-US" sz="1200" b="1" i="0" baseline="0">
              <a:solidFill>
                <a:schemeClr val="tx1"/>
              </a:solidFill>
              <a:latin typeface="Times New Roman" panose="02020603050405020304" pitchFamily="18" charset="0"/>
              <a:ea typeface="+mn-ea"/>
              <a:cs typeface="Times New Roman" panose="02020603050405020304" pitchFamily="18" charset="0"/>
            </a:rPr>
            <a:t>-Division</a:t>
          </a:r>
          <a:r>
            <a:rPr lang="en-US" sz="1200" b="1" i="0">
              <a:solidFill>
                <a:schemeClr val="tx1"/>
              </a:solidFill>
              <a:latin typeface="Times New Roman" panose="02020603050405020304" pitchFamily="18" charset="0"/>
              <a:ea typeface="+mn-ea"/>
              <a:cs typeface="Times New Roman" panose="02020603050405020304" pitchFamily="18" charset="0"/>
            </a:rPr>
            <a:t> Workshop</a:t>
          </a:r>
          <a:endParaRPr lang="en-US" sz="1200">
            <a:latin typeface="Times New Roman" panose="02020603050405020304" pitchFamily="18" charset="0"/>
            <a:cs typeface="Times New Roman" panose="02020603050405020304" pitchFamily="18" charset="0"/>
          </a:endParaRPr>
        </a:p>
        <a:p>
          <a:pPr algn="ctr" rtl="1"/>
          <a:r>
            <a:rPr lang="en-US" sz="1200" b="1" i="0">
              <a:solidFill>
                <a:schemeClr val="tx1"/>
              </a:solidFill>
              <a:latin typeface="Times New Roman" panose="02020603050405020304" pitchFamily="18" charset="0"/>
              <a:ea typeface="+mn-ea"/>
              <a:cs typeface="Times New Roman" panose="02020603050405020304" pitchFamily="18" charset="0"/>
            </a:rPr>
            <a:t>Raipur (C.G.)</a:t>
          </a:r>
          <a:endParaRPr lang="en-US" sz="1200">
            <a:latin typeface="Times New Roman" panose="02020603050405020304" pitchFamily="18" charset="0"/>
            <a:cs typeface="Times New Roman" panose="02020603050405020304" pitchFamily="18" charset="0"/>
          </a:endParaRPr>
        </a:p>
      </xdr:txBody>
    </xdr:sp>
    <xdr:clientData/>
  </xdr:oneCellAnchor>
  <xdr:oneCellAnchor>
    <xdr:from>
      <xdr:col>4</xdr:col>
      <xdr:colOff>136887</xdr:colOff>
      <xdr:row>166</xdr:row>
      <xdr:rowOff>131549</xdr:rowOff>
    </xdr:from>
    <xdr:ext cx="1565492" cy="623248"/>
    <xdr:sp macro="" textlink="">
      <xdr:nvSpPr>
        <xdr:cNvPr id="4" name="TextBox 3">
          <a:extLst>
            <a:ext uri="{FF2B5EF4-FFF2-40B4-BE49-F238E27FC236}">
              <a16:creationId xmlns:a16="http://schemas.microsoft.com/office/drawing/2014/main" id="{8D3C24B2-DB7C-4758-9B52-1B23DAE9C67B}"/>
            </a:ext>
          </a:extLst>
        </xdr:cNvPr>
        <xdr:cNvSpPr txBox="1"/>
      </xdr:nvSpPr>
      <xdr:spPr>
        <a:xfrm>
          <a:off x="4737462" y="81998924"/>
          <a:ext cx="1565492" cy="62324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pPr algn="ctr" rtl="1"/>
          <a:r>
            <a:rPr lang="en-US" sz="1200" b="1" i="0">
              <a:solidFill>
                <a:schemeClr val="tx1"/>
              </a:solidFill>
              <a:latin typeface="Times New Roman" panose="02020603050405020304" pitchFamily="18" charset="0"/>
              <a:ea typeface="+mn-ea"/>
              <a:cs typeface="Times New Roman" panose="02020603050405020304" pitchFamily="18" charset="0"/>
            </a:rPr>
            <a:t>Executive Engineer</a:t>
          </a:r>
          <a:endParaRPr lang="en-US" sz="1200" b="1">
            <a:latin typeface="Times New Roman" panose="02020603050405020304" pitchFamily="18" charset="0"/>
            <a:cs typeface="Times New Roman" panose="02020603050405020304" pitchFamily="18" charset="0"/>
          </a:endParaRPr>
        </a:p>
        <a:p>
          <a:pPr algn="ctr" rtl="1"/>
          <a:r>
            <a:rPr lang="en-US" sz="1200" b="1" i="0">
              <a:solidFill>
                <a:schemeClr val="tx1"/>
              </a:solidFill>
              <a:latin typeface="Times New Roman" panose="02020603050405020304" pitchFamily="18" charset="0"/>
              <a:ea typeface="+mn-ea"/>
              <a:cs typeface="Times New Roman" panose="02020603050405020304" pitchFamily="18" charset="0"/>
            </a:rPr>
            <a:t>P.W.D. E/M Division</a:t>
          </a:r>
          <a:endParaRPr lang="en-US" sz="1200" b="1">
            <a:latin typeface="Times New Roman" panose="02020603050405020304" pitchFamily="18" charset="0"/>
            <a:cs typeface="Times New Roman" panose="02020603050405020304" pitchFamily="18" charset="0"/>
          </a:endParaRPr>
        </a:p>
        <a:p>
          <a:pPr algn="ctr" rtl="1"/>
          <a:r>
            <a:rPr lang="en-US" sz="1200" b="1" i="0">
              <a:solidFill>
                <a:schemeClr val="tx1"/>
              </a:solidFill>
              <a:latin typeface="Times New Roman" panose="02020603050405020304" pitchFamily="18" charset="0"/>
              <a:ea typeface="+mn-ea"/>
              <a:cs typeface="Times New Roman" panose="02020603050405020304" pitchFamily="18" charset="0"/>
            </a:rPr>
            <a:t>Raipur (C.G.)</a:t>
          </a:r>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80"/>
  <sheetViews>
    <sheetView tabSelected="1" workbookViewId="0">
      <selection activeCell="L7" sqref="L7"/>
    </sheetView>
  </sheetViews>
  <sheetFormatPr defaultColWidth="8.7109375" defaultRowHeight="15" x14ac:dyDescent="0.25"/>
  <cols>
    <col min="1" max="1" width="5.5703125" style="4" customWidth="1"/>
    <col min="2" max="2" width="8.140625" style="37" customWidth="1"/>
    <col min="3" max="3" width="49.7109375" style="4" customWidth="1"/>
    <col min="4" max="4" width="5.5703125" style="4" bestFit="1" customWidth="1"/>
    <col min="5" max="5" width="9.85546875" style="4" customWidth="1"/>
    <col min="6" max="6" width="4.5703125" style="4" customWidth="1"/>
    <col min="7" max="7" width="11.85546875" style="4" bestFit="1" customWidth="1"/>
    <col min="8" max="16384" width="8.7109375" style="4"/>
  </cols>
  <sheetData>
    <row r="1" spans="1:7" ht="31.5" customHeight="1" x14ac:dyDescent="0.25">
      <c r="A1" s="1" t="s">
        <v>0</v>
      </c>
      <c r="B1" s="1"/>
      <c r="C1" s="1"/>
      <c r="D1" s="1"/>
      <c r="E1" s="1"/>
      <c r="F1" s="1"/>
      <c r="G1" s="1"/>
    </row>
    <row r="2" spans="1:7" x14ac:dyDescent="0.25">
      <c r="A2" s="1" t="s">
        <v>1</v>
      </c>
      <c r="B2" s="1"/>
      <c r="C2" s="1"/>
      <c r="D2" s="1"/>
      <c r="E2" s="1"/>
      <c r="F2" s="1"/>
      <c r="G2" s="1"/>
    </row>
    <row r="3" spans="1:7" ht="28.5" x14ac:dyDescent="0.25">
      <c r="A3" s="5" t="s">
        <v>2</v>
      </c>
      <c r="B3" s="5" t="s">
        <v>3</v>
      </c>
      <c r="C3" s="5" t="s">
        <v>4</v>
      </c>
      <c r="D3" s="5" t="s">
        <v>5</v>
      </c>
      <c r="E3" s="5" t="s">
        <v>6</v>
      </c>
      <c r="F3" s="5" t="s">
        <v>7</v>
      </c>
      <c r="G3" s="5" t="s">
        <v>8</v>
      </c>
    </row>
    <row r="4" spans="1:7" ht="18" customHeight="1" x14ac:dyDescent="0.25">
      <c r="A4" s="5">
        <v>1</v>
      </c>
      <c r="B4" s="5">
        <v>2</v>
      </c>
      <c r="C4" s="5">
        <v>3</v>
      </c>
      <c r="D4" s="5">
        <v>4</v>
      </c>
      <c r="E4" s="5">
        <v>5</v>
      </c>
      <c r="F4" s="5">
        <v>6</v>
      </c>
      <c r="G4" s="5">
        <v>7</v>
      </c>
    </row>
    <row r="5" spans="1:7" x14ac:dyDescent="0.25">
      <c r="A5" s="6" t="s">
        <v>9</v>
      </c>
      <c r="B5" s="6"/>
      <c r="C5" s="6"/>
      <c r="D5" s="6"/>
      <c r="E5" s="6"/>
      <c r="F5" s="6"/>
      <c r="G5" s="6"/>
    </row>
    <row r="6" spans="1:7" ht="89.25" x14ac:dyDescent="0.25">
      <c r="A6" s="3">
        <v>1</v>
      </c>
      <c r="B6" s="7" t="s">
        <v>10</v>
      </c>
      <c r="C6" s="8" t="s">
        <v>11</v>
      </c>
      <c r="D6" s="9"/>
      <c r="E6" s="10"/>
      <c r="F6" s="3"/>
      <c r="G6" s="3"/>
    </row>
    <row r="7" spans="1:7" x14ac:dyDescent="0.25">
      <c r="A7" s="3"/>
      <c r="B7" s="7" t="s">
        <v>12</v>
      </c>
      <c r="C7" s="8" t="s">
        <v>13</v>
      </c>
      <c r="D7" s="9" t="s">
        <v>14</v>
      </c>
      <c r="E7" s="10">
        <v>266</v>
      </c>
      <c r="F7" s="3">
        <v>6</v>
      </c>
      <c r="G7" s="11">
        <f>E7*F7</f>
        <v>1596</v>
      </c>
    </row>
    <row r="8" spans="1:7" x14ac:dyDescent="0.25">
      <c r="A8" s="3"/>
      <c r="B8" s="7" t="s">
        <v>15</v>
      </c>
      <c r="C8" s="8" t="s">
        <v>16</v>
      </c>
      <c r="D8" s="9" t="s">
        <v>14</v>
      </c>
      <c r="E8" s="10">
        <v>424</v>
      </c>
      <c r="F8" s="3">
        <v>13</v>
      </c>
      <c r="G8" s="11">
        <f t="shared" ref="G8:G63" si="0">E8*F8</f>
        <v>5512</v>
      </c>
    </row>
    <row r="9" spans="1:7" x14ac:dyDescent="0.25">
      <c r="A9" s="3"/>
      <c r="B9" s="7" t="s">
        <v>17</v>
      </c>
      <c r="C9" s="8" t="s">
        <v>18</v>
      </c>
      <c r="D9" s="9" t="s">
        <v>14</v>
      </c>
      <c r="E9" s="10">
        <v>588</v>
      </c>
      <c r="F9" s="3">
        <v>16</v>
      </c>
      <c r="G9" s="11">
        <f t="shared" si="0"/>
        <v>9408</v>
      </c>
    </row>
    <row r="10" spans="1:7" ht="76.5" x14ac:dyDescent="0.25">
      <c r="A10" s="3">
        <v>2</v>
      </c>
      <c r="B10" s="7" t="s">
        <v>19</v>
      </c>
      <c r="C10" s="8" t="s">
        <v>20</v>
      </c>
      <c r="D10" s="9" t="s">
        <v>14</v>
      </c>
      <c r="E10" s="10">
        <v>420</v>
      </c>
      <c r="F10" s="3">
        <v>6</v>
      </c>
      <c r="G10" s="11">
        <f t="shared" si="0"/>
        <v>2520</v>
      </c>
    </row>
    <row r="11" spans="1:7" ht="76.5" x14ac:dyDescent="0.25">
      <c r="A11" s="3">
        <v>3</v>
      </c>
      <c r="B11" s="7" t="s">
        <v>21</v>
      </c>
      <c r="C11" s="8" t="s">
        <v>22</v>
      </c>
      <c r="D11" s="9" t="s">
        <v>14</v>
      </c>
      <c r="E11" s="10">
        <v>216</v>
      </c>
      <c r="F11" s="3">
        <v>16</v>
      </c>
      <c r="G11" s="11">
        <f t="shared" si="0"/>
        <v>3456</v>
      </c>
    </row>
    <row r="12" spans="1:7" ht="102" x14ac:dyDescent="0.25">
      <c r="A12" s="3">
        <v>4</v>
      </c>
      <c r="B12" s="7" t="s">
        <v>23</v>
      </c>
      <c r="C12" s="8" t="s">
        <v>24</v>
      </c>
      <c r="D12" s="9"/>
      <c r="E12" s="10"/>
      <c r="F12" s="3"/>
      <c r="G12" s="11"/>
    </row>
    <row r="13" spans="1:7" x14ac:dyDescent="0.25">
      <c r="A13" s="3"/>
      <c r="B13" s="7" t="s">
        <v>25</v>
      </c>
      <c r="C13" s="8" t="s">
        <v>18</v>
      </c>
      <c r="D13" s="9" t="s">
        <v>14</v>
      </c>
      <c r="E13" s="10">
        <v>922</v>
      </c>
      <c r="F13" s="3">
        <v>3</v>
      </c>
      <c r="G13" s="11">
        <f t="shared" si="0"/>
        <v>2766</v>
      </c>
    </row>
    <row r="14" spans="1:7" x14ac:dyDescent="0.25">
      <c r="A14" s="3"/>
      <c r="B14" s="7" t="s">
        <v>26</v>
      </c>
      <c r="C14" s="8" t="s">
        <v>27</v>
      </c>
      <c r="D14" s="9" t="s">
        <v>14</v>
      </c>
      <c r="E14" s="10">
        <v>1302</v>
      </c>
      <c r="F14" s="3">
        <v>4</v>
      </c>
      <c r="G14" s="11">
        <f t="shared" si="0"/>
        <v>5208</v>
      </c>
    </row>
    <row r="15" spans="1:7" x14ac:dyDescent="0.25">
      <c r="A15" s="3"/>
      <c r="B15" s="7" t="s">
        <v>28</v>
      </c>
      <c r="C15" s="8" t="s">
        <v>29</v>
      </c>
      <c r="D15" s="9" t="s">
        <v>14</v>
      </c>
      <c r="E15" s="10">
        <v>1995</v>
      </c>
      <c r="F15" s="3">
        <v>6</v>
      </c>
      <c r="G15" s="11">
        <f t="shared" si="0"/>
        <v>11970</v>
      </c>
    </row>
    <row r="16" spans="1:7" ht="102" x14ac:dyDescent="0.25">
      <c r="A16" s="3">
        <v>5</v>
      </c>
      <c r="B16" s="7" t="s">
        <v>30</v>
      </c>
      <c r="C16" s="8" t="s">
        <v>31</v>
      </c>
      <c r="D16" s="9"/>
      <c r="E16" s="10"/>
      <c r="F16" s="3"/>
      <c r="G16" s="11"/>
    </row>
    <row r="17" spans="1:7" x14ac:dyDescent="0.25">
      <c r="A17" s="3"/>
      <c r="B17" s="7" t="s">
        <v>32</v>
      </c>
      <c r="C17" s="8" t="s">
        <v>18</v>
      </c>
      <c r="D17" s="9" t="s">
        <v>14</v>
      </c>
      <c r="E17" s="10">
        <v>1350</v>
      </c>
      <c r="F17" s="3">
        <v>1</v>
      </c>
      <c r="G17" s="11">
        <f t="shared" si="0"/>
        <v>1350</v>
      </c>
    </row>
    <row r="18" spans="1:7" x14ac:dyDescent="0.25">
      <c r="A18" s="3"/>
      <c r="B18" s="7" t="s">
        <v>33</v>
      </c>
      <c r="C18" s="8" t="s">
        <v>27</v>
      </c>
      <c r="D18" s="9" t="s">
        <v>14</v>
      </c>
      <c r="E18" s="10">
        <v>1807</v>
      </c>
      <c r="F18" s="3">
        <v>1</v>
      </c>
      <c r="G18" s="11">
        <f t="shared" si="0"/>
        <v>1807</v>
      </c>
    </row>
    <row r="19" spans="1:7" x14ac:dyDescent="0.25">
      <c r="A19" s="3"/>
      <c r="B19" s="7" t="s">
        <v>34</v>
      </c>
      <c r="C19" s="8" t="s">
        <v>35</v>
      </c>
      <c r="D19" s="9" t="s">
        <v>14</v>
      </c>
      <c r="E19" s="10">
        <v>2315</v>
      </c>
      <c r="F19" s="3">
        <v>3</v>
      </c>
      <c r="G19" s="11">
        <f t="shared" si="0"/>
        <v>6945</v>
      </c>
    </row>
    <row r="20" spans="1:7" x14ac:dyDescent="0.25">
      <c r="A20" s="3"/>
      <c r="B20" s="7" t="s">
        <v>36</v>
      </c>
      <c r="C20" s="8" t="s">
        <v>29</v>
      </c>
      <c r="D20" s="9" t="s">
        <v>14</v>
      </c>
      <c r="E20" s="10">
        <v>2825</v>
      </c>
      <c r="F20" s="3">
        <v>6</v>
      </c>
      <c r="G20" s="11">
        <f t="shared" si="0"/>
        <v>16950</v>
      </c>
    </row>
    <row r="21" spans="1:7" ht="63.75" x14ac:dyDescent="0.25">
      <c r="A21" s="3">
        <v>6</v>
      </c>
      <c r="B21" s="7" t="s">
        <v>37</v>
      </c>
      <c r="C21" s="8" t="s">
        <v>38</v>
      </c>
      <c r="D21" s="9"/>
      <c r="E21" s="10"/>
      <c r="F21" s="3"/>
      <c r="G21" s="11"/>
    </row>
    <row r="22" spans="1:7" x14ac:dyDescent="0.25">
      <c r="A22" s="3"/>
      <c r="B22" s="7" t="s">
        <v>39</v>
      </c>
      <c r="C22" s="8" t="s">
        <v>40</v>
      </c>
      <c r="D22" s="9" t="s">
        <v>41</v>
      </c>
      <c r="E22" s="10">
        <v>92</v>
      </c>
      <c r="F22" s="3">
        <v>35</v>
      </c>
      <c r="G22" s="11">
        <f t="shared" si="0"/>
        <v>3220</v>
      </c>
    </row>
    <row r="23" spans="1:7" x14ac:dyDescent="0.25">
      <c r="A23" s="3"/>
      <c r="B23" s="7" t="s">
        <v>42</v>
      </c>
      <c r="C23" s="8" t="s">
        <v>43</v>
      </c>
      <c r="D23" s="9" t="s">
        <v>41</v>
      </c>
      <c r="E23" s="10">
        <v>111</v>
      </c>
      <c r="F23" s="3">
        <v>58</v>
      </c>
      <c r="G23" s="11">
        <f t="shared" si="0"/>
        <v>6438</v>
      </c>
    </row>
    <row r="24" spans="1:7" x14ac:dyDescent="0.25">
      <c r="A24" s="3"/>
      <c r="B24" s="7" t="s">
        <v>44</v>
      </c>
      <c r="C24" s="8" t="s">
        <v>45</v>
      </c>
      <c r="D24" s="9" t="s">
        <v>41</v>
      </c>
      <c r="E24" s="10">
        <v>172</v>
      </c>
      <c r="F24" s="3">
        <v>40</v>
      </c>
      <c r="G24" s="11">
        <f t="shared" si="0"/>
        <v>6880</v>
      </c>
    </row>
    <row r="25" spans="1:7" x14ac:dyDescent="0.25">
      <c r="A25" s="3"/>
      <c r="B25" s="7" t="s">
        <v>46</v>
      </c>
      <c r="C25" s="8" t="s">
        <v>47</v>
      </c>
      <c r="D25" s="9" t="s">
        <v>41</v>
      </c>
      <c r="E25" s="10">
        <v>238</v>
      </c>
      <c r="F25" s="3">
        <v>38</v>
      </c>
      <c r="G25" s="11">
        <f t="shared" si="0"/>
        <v>9044</v>
      </c>
    </row>
    <row r="26" spans="1:7" x14ac:dyDescent="0.25">
      <c r="A26" s="3"/>
      <c r="B26" s="7" t="s">
        <v>48</v>
      </c>
      <c r="C26" s="8" t="s">
        <v>49</v>
      </c>
      <c r="D26" s="9" t="s">
        <v>41</v>
      </c>
      <c r="E26" s="10">
        <v>288</v>
      </c>
      <c r="F26" s="3">
        <v>26</v>
      </c>
      <c r="G26" s="11">
        <f t="shared" si="0"/>
        <v>7488</v>
      </c>
    </row>
    <row r="27" spans="1:7" x14ac:dyDescent="0.25">
      <c r="A27" s="3"/>
      <c r="B27" s="7" t="s">
        <v>50</v>
      </c>
      <c r="C27" s="8" t="s">
        <v>51</v>
      </c>
      <c r="D27" s="9" t="s">
        <v>41</v>
      </c>
      <c r="E27" s="10">
        <v>515</v>
      </c>
      <c r="F27" s="3">
        <v>56</v>
      </c>
      <c r="G27" s="11">
        <f t="shared" si="0"/>
        <v>28840</v>
      </c>
    </row>
    <row r="28" spans="1:7" ht="51" x14ac:dyDescent="0.25">
      <c r="A28" s="3">
        <v>7</v>
      </c>
      <c r="B28" s="7" t="s">
        <v>52</v>
      </c>
      <c r="C28" s="8" t="s">
        <v>53</v>
      </c>
      <c r="D28" s="9" t="s">
        <v>14</v>
      </c>
      <c r="E28" s="10">
        <v>10</v>
      </c>
      <c r="F28" s="3">
        <v>3</v>
      </c>
      <c r="G28" s="11">
        <f t="shared" si="0"/>
        <v>30</v>
      </c>
    </row>
    <row r="29" spans="1:7" ht="51" x14ac:dyDescent="0.25">
      <c r="A29" s="3"/>
      <c r="B29" s="11" t="s">
        <v>54</v>
      </c>
      <c r="C29" s="11" t="s">
        <v>55</v>
      </c>
      <c r="D29" s="11"/>
      <c r="E29" s="11"/>
      <c r="F29" s="11"/>
      <c r="G29" s="11"/>
    </row>
    <row r="30" spans="1:7" x14ac:dyDescent="0.25">
      <c r="A30" s="3"/>
      <c r="B30" s="11" t="s">
        <v>56</v>
      </c>
      <c r="C30" s="12" t="s">
        <v>57</v>
      </c>
      <c r="D30" s="11" t="s">
        <v>41</v>
      </c>
      <c r="E30" s="11">
        <v>59</v>
      </c>
      <c r="F30" s="13">
        <v>70</v>
      </c>
      <c r="G30" s="11">
        <f t="shared" ref="G30" si="1">E30*F30</f>
        <v>4130</v>
      </c>
    </row>
    <row r="31" spans="1:7" ht="51" x14ac:dyDescent="0.25">
      <c r="A31" s="3">
        <v>8</v>
      </c>
      <c r="B31" s="7" t="s">
        <v>58</v>
      </c>
      <c r="C31" s="8" t="s">
        <v>59</v>
      </c>
      <c r="D31" s="9" t="s">
        <v>60</v>
      </c>
      <c r="E31" s="10"/>
      <c r="F31" s="3"/>
      <c r="G31" s="11"/>
    </row>
    <row r="32" spans="1:7" x14ac:dyDescent="0.25">
      <c r="A32" s="3"/>
      <c r="B32" s="7" t="s">
        <v>61</v>
      </c>
      <c r="C32" s="8" t="s">
        <v>62</v>
      </c>
      <c r="D32" s="9" t="s">
        <v>41</v>
      </c>
      <c r="E32" s="10">
        <v>17</v>
      </c>
      <c r="F32" s="3">
        <v>45</v>
      </c>
      <c r="G32" s="11">
        <f t="shared" si="0"/>
        <v>765</v>
      </c>
    </row>
    <row r="33" spans="1:7" ht="51" x14ac:dyDescent="0.25">
      <c r="A33" s="3">
        <v>9</v>
      </c>
      <c r="B33" s="7" t="s">
        <v>63</v>
      </c>
      <c r="C33" s="8" t="s">
        <v>64</v>
      </c>
      <c r="D33" s="9"/>
      <c r="E33" s="10"/>
      <c r="F33" s="3"/>
      <c r="G33" s="11"/>
    </row>
    <row r="34" spans="1:7" x14ac:dyDescent="0.25">
      <c r="A34" s="3"/>
      <c r="B34" s="7" t="s">
        <v>65</v>
      </c>
      <c r="C34" s="8" t="s">
        <v>66</v>
      </c>
      <c r="D34" s="9" t="s">
        <v>41</v>
      </c>
      <c r="E34" s="10">
        <v>27</v>
      </c>
      <c r="F34" s="3">
        <v>47</v>
      </c>
      <c r="G34" s="11">
        <f t="shared" si="0"/>
        <v>1269</v>
      </c>
    </row>
    <row r="35" spans="1:7" ht="38.25" x14ac:dyDescent="0.25">
      <c r="A35" s="3">
        <v>10</v>
      </c>
      <c r="B35" s="7" t="s">
        <v>67</v>
      </c>
      <c r="C35" s="8" t="s">
        <v>68</v>
      </c>
      <c r="D35" s="9" t="s">
        <v>69</v>
      </c>
      <c r="E35" s="10">
        <v>19</v>
      </c>
      <c r="F35" s="3">
        <v>75</v>
      </c>
      <c r="G35" s="11">
        <f t="shared" si="0"/>
        <v>1425</v>
      </c>
    </row>
    <row r="36" spans="1:7" ht="51" x14ac:dyDescent="0.25">
      <c r="A36" s="3">
        <v>11</v>
      </c>
      <c r="B36" s="7">
        <v>5.4</v>
      </c>
      <c r="C36" s="8" t="s">
        <v>70</v>
      </c>
      <c r="D36" s="9" t="s">
        <v>60</v>
      </c>
      <c r="E36" s="10"/>
      <c r="F36" s="3"/>
      <c r="G36" s="11"/>
    </row>
    <row r="37" spans="1:7" x14ac:dyDescent="0.25">
      <c r="A37" s="3"/>
      <c r="B37" s="7" t="s">
        <v>71</v>
      </c>
      <c r="C37" s="8" t="s">
        <v>72</v>
      </c>
      <c r="D37" s="8" t="s">
        <v>73</v>
      </c>
      <c r="E37" s="10">
        <v>263</v>
      </c>
      <c r="F37" s="14">
        <v>3</v>
      </c>
      <c r="G37" s="11">
        <f t="shared" ref="G37" si="2">E37*F37</f>
        <v>789</v>
      </c>
    </row>
    <row r="38" spans="1:7" x14ac:dyDescent="0.25">
      <c r="A38" s="3"/>
      <c r="B38" s="7" t="s">
        <v>74</v>
      </c>
      <c r="C38" s="8" t="s">
        <v>75</v>
      </c>
      <c r="D38" s="9" t="s">
        <v>73</v>
      </c>
      <c r="E38" s="10">
        <v>70</v>
      </c>
      <c r="F38" s="3">
        <v>3</v>
      </c>
      <c r="G38" s="11">
        <f t="shared" si="0"/>
        <v>210</v>
      </c>
    </row>
    <row r="39" spans="1:7" x14ac:dyDescent="0.25">
      <c r="A39" s="3"/>
      <c r="B39" s="7" t="s">
        <v>76</v>
      </c>
      <c r="C39" s="8" t="s">
        <v>77</v>
      </c>
      <c r="D39" s="9" t="s">
        <v>73</v>
      </c>
      <c r="E39" s="10">
        <v>74</v>
      </c>
      <c r="F39" s="3">
        <v>3</v>
      </c>
      <c r="G39" s="11">
        <f t="shared" si="0"/>
        <v>222</v>
      </c>
    </row>
    <row r="40" spans="1:7" x14ac:dyDescent="0.25">
      <c r="A40" s="3"/>
      <c r="B40" s="7" t="s">
        <v>78</v>
      </c>
      <c r="C40" s="8" t="s">
        <v>79</v>
      </c>
      <c r="D40" s="9" t="s">
        <v>73</v>
      </c>
      <c r="E40" s="10">
        <v>41</v>
      </c>
      <c r="F40" s="3">
        <v>9</v>
      </c>
      <c r="G40" s="11">
        <f t="shared" si="0"/>
        <v>369</v>
      </c>
    </row>
    <row r="41" spans="1:7" ht="63.75" x14ac:dyDescent="0.25">
      <c r="A41" s="3">
        <v>12</v>
      </c>
      <c r="B41" s="7">
        <v>5.6</v>
      </c>
      <c r="C41" s="8" t="s">
        <v>80</v>
      </c>
      <c r="D41" s="9" t="s">
        <v>73</v>
      </c>
      <c r="E41" s="10">
        <v>816</v>
      </c>
      <c r="F41" s="3">
        <v>5</v>
      </c>
      <c r="G41" s="11">
        <f t="shared" si="0"/>
        <v>4080</v>
      </c>
    </row>
    <row r="42" spans="1:7" ht="25.5" x14ac:dyDescent="0.25">
      <c r="A42" s="3">
        <v>11</v>
      </c>
      <c r="B42" s="7">
        <v>5.7</v>
      </c>
      <c r="C42" s="8" t="s">
        <v>81</v>
      </c>
      <c r="D42" s="9"/>
      <c r="E42" s="10"/>
      <c r="F42" s="3"/>
      <c r="G42" s="11"/>
    </row>
    <row r="43" spans="1:7" x14ac:dyDescent="0.25">
      <c r="A43" s="3"/>
      <c r="B43" s="7" t="s">
        <v>82</v>
      </c>
      <c r="C43" s="8" t="s">
        <v>83</v>
      </c>
      <c r="D43" s="9" t="s">
        <v>73</v>
      </c>
      <c r="E43" s="10">
        <v>107</v>
      </c>
      <c r="F43" s="3">
        <v>1</v>
      </c>
      <c r="G43" s="11">
        <f t="shared" si="0"/>
        <v>107</v>
      </c>
    </row>
    <row r="44" spans="1:7" ht="38.25" x14ac:dyDescent="0.25">
      <c r="A44" s="3">
        <v>12</v>
      </c>
      <c r="B44" s="7">
        <v>5.9</v>
      </c>
      <c r="C44" s="8" t="s">
        <v>84</v>
      </c>
      <c r="D44" s="9" t="s">
        <v>73</v>
      </c>
      <c r="E44" s="10">
        <v>42</v>
      </c>
      <c r="F44" s="3">
        <v>6</v>
      </c>
      <c r="G44" s="11">
        <f t="shared" si="0"/>
        <v>252</v>
      </c>
    </row>
    <row r="45" spans="1:7" ht="89.25" x14ac:dyDescent="0.25">
      <c r="A45" s="3">
        <v>13</v>
      </c>
      <c r="B45" s="7">
        <v>6.1</v>
      </c>
      <c r="C45" s="8" t="s">
        <v>85</v>
      </c>
      <c r="D45" s="9"/>
      <c r="E45" s="10"/>
      <c r="F45" s="3"/>
      <c r="G45" s="11"/>
    </row>
    <row r="46" spans="1:7" x14ac:dyDescent="0.25">
      <c r="A46" s="3"/>
      <c r="B46" s="7" t="s">
        <v>86</v>
      </c>
      <c r="C46" s="8" t="s">
        <v>87</v>
      </c>
      <c r="D46" s="9" t="s">
        <v>73</v>
      </c>
      <c r="E46" s="10">
        <v>1697</v>
      </c>
      <c r="F46" s="3">
        <v>6</v>
      </c>
      <c r="G46" s="11">
        <f t="shared" si="0"/>
        <v>10182</v>
      </c>
    </row>
    <row r="47" spans="1:7" ht="51" x14ac:dyDescent="0.25">
      <c r="A47" s="3">
        <v>14</v>
      </c>
      <c r="B47" s="7" t="s">
        <v>88</v>
      </c>
      <c r="C47" s="8" t="s">
        <v>89</v>
      </c>
      <c r="D47" s="9" t="s">
        <v>73</v>
      </c>
      <c r="E47" s="10">
        <v>1334</v>
      </c>
      <c r="F47" s="3">
        <v>3</v>
      </c>
      <c r="G47" s="11">
        <f t="shared" si="0"/>
        <v>4002</v>
      </c>
    </row>
    <row r="48" spans="1:7" ht="38.25" x14ac:dyDescent="0.25">
      <c r="A48" s="3">
        <v>15</v>
      </c>
      <c r="B48" s="7">
        <v>6.11</v>
      </c>
      <c r="C48" s="8" t="s">
        <v>90</v>
      </c>
      <c r="D48" s="9" t="s">
        <v>60</v>
      </c>
      <c r="E48" s="10"/>
      <c r="F48" s="3"/>
      <c r="G48" s="11"/>
    </row>
    <row r="49" spans="1:7" x14ac:dyDescent="0.25">
      <c r="A49" s="3"/>
      <c r="B49" s="7" t="s">
        <v>91</v>
      </c>
      <c r="C49" s="8" t="s">
        <v>92</v>
      </c>
      <c r="D49" s="9" t="s">
        <v>73</v>
      </c>
      <c r="E49" s="10">
        <v>31</v>
      </c>
      <c r="F49" s="3">
        <v>6</v>
      </c>
      <c r="G49" s="11">
        <f t="shared" si="0"/>
        <v>186</v>
      </c>
    </row>
    <row r="50" spans="1:7" ht="38.25" x14ac:dyDescent="0.25">
      <c r="A50" s="3">
        <v>16</v>
      </c>
      <c r="B50" s="7">
        <v>6.12</v>
      </c>
      <c r="C50" s="8" t="s">
        <v>93</v>
      </c>
      <c r="D50" s="9" t="s">
        <v>73</v>
      </c>
      <c r="E50" s="10">
        <v>56</v>
      </c>
      <c r="F50" s="3">
        <v>6</v>
      </c>
      <c r="G50" s="11">
        <f t="shared" si="0"/>
        <v>336</v>
      </c>
    </row>
    <row r="51" spans="1:7" ht="38.25" x14ac:dyDescent="0.25">
      <c r="A51" s="3">
        <v>17</v>
      </c>
      <c r="B51" s="7">
        <v>6.13</v>
      </c>
      <c r="C51" s="8" t="s">
        <v>94</v>
      </c>
      <c r="D51" s="9" t="s">
        <v>73</v>
      </c>
      <c r="E51" s="10">
        <v>97</v>
      </c>
      <c r="F51" s="3">
        <v>6</v>
      </c>
      <c r="G51" s="11">
        <f t="shared" si="0"/>
        <v>582</v>
      </c>
    </row>
    <row r="52" spans="1:7" ht="63.75" x14ac:dyDescent="0.25">
      <c r="A52" s="3">
        <v>18</v>
      </c>
      <c r="B52" s="7">
        <v>6.17</v>
      </c>
      <c r="C52" s="8" t="s">
        <v>95</v>
      </c>
      <c r="D52" s="9"/>
      <c r="E52" s="10"/>
      <c r="F52" s="3"/>
      <c r="G52" s="11"/>
    </row>
    <row r="53" spans="1:7" x14ac:dyDescent="0.25">
      <c r="A53" s="3"/>
      <c r="B53" s="7" t="s">
        <v>96</v>
      </c>
      <c r="C53" s="8" t="s">
        <v>97</v>
      </c>
      <c r="D53" s="9" t="s">
        <v>73</v>
      </c>
      <c r="E53" s="10">
        <v>249</v>
      </c>
      <c r="F53" s="3">
        <v>10</v>
      </c>
      <c r="G53" s="11">
        <f t="shared" si="0"/>
        <v>2490</v>
      </c>
    </row>
    <row r="54" spans="1:7" ht="89.25" x14ac:dyDescent="0.25">
      <c r="A54" s="3">
        <v>19</v>
      </c>
      <c r="B54" s="7" t="s">
        <v>98</v>
      </c>
      <c r="C54" s="8" t="s">
        <v>99</v>
      </c>
      <c r="D54" s="9"/>
      <c r="E54" s="10"/>
      <c r="F54" s="3"/>
      <c r="G54" s="11"/>
    </row>
    <row r="55" spans="1:7" x14ac:dyDescent="0.25">
      <c r="A55" s="3"/>
      <c r="B55" s="7" t="s">
        <v>100</v>
      </c>
      <c r="C55" s="8" t="s">
        <v>101</v>
      </c>
      <c r="D55" s="9" t="s">
        <v>73</v>
      </c>
      <c r="E55" s="10">
        <v>443</v>
      </c>
      <c r="F55" s="3">
        <v>14</v>
      </c>
      <c r="G55" s="11">
        <f t="shared" si="0"/>
        <v>6202</v>
      </c>
    </row>
    <row r="56" spans="1:7" ht="89.25" x14ac:dyDescent="0.25">
      <c r="A56" s="3">
        <v>20</v>
      </c>
      <c r="B56" s="7">
        <v>6.28</v>
      </c>
      <c r="C56" s="8" t="s">
        <v>102</v>
      </c>
      <c r="D56" s="9"/>
      <c r="E56" s="10"/>
      <c r="F56" s="3"/>
      <c r="G56" s="11"/>
    </row>
    <row r="57" spans="1:7" x14ac:dyDescent="0.25">
      <c r="A57" s="3"/>
      <c r="B57" s="15" t="s">
        <v>103</v>
      </c>
      <c r="C57" s="16" t="s">
        <v>104</v>
      </c>
      <c r="D57" s="17" t="s">
        <v>73</v>
      </c>
      <c r="E57" s="18">
        <v>5531</v>
      </c>
      <c r="F57" s="3">
        <v>1</v>
      </c>
      <c r="G57" s="11">
        <f t="shared" si="0"/>
        <v>5531</v>
      </c>
    </row>
    <row r="58" spans="1:7" ht="76.5" x14ac:dyDescent="0.25">
      <c r="A58" s="3">
        <v>21</v>
      </c>
      <c r="B58" s="7">
        <v>9.4</v>
      </c>
      <c r="C58" s="8" t="s">
        <v>105</v>
      </c>
      <c r="D58" s="9"/>
      <c r="E58" s="10"/>
      <c r="F58" s="3"/>
      <c r="G58" s="11"/>
    </row>
    <row r="59" spans="1:7" x14ac:dyDescent="0.25">
      <c r="A59" s="3"/>
      <c r="B59" s="7" t="s">
        <v>106</v>
      </c>
      <c r="C59" s="8" t="s">
        <v>107</v>
      </c>
      <c r="D59" s="9" t="s">
        <v>73</v>
      </c>
      <c r="E59" s="10">
        <v>2038</v>
      </c>
      <c r="F59" s="3">
        <v>1</v>
      </c>
      <c r="G59" s="11">
        <f t="shared" si="0"/>
        <v>2038</v>
      </c>
    </row>
    <row r="60" spans="1:7" ht="51" x14ac:dyDescent="0.25">
      <c r="A60" s="3">
        <v>22</v>
      </c>
      <c r="B60" s="7" t="s">
        <v>108</v>
      </c>
      <c r="C60" s="8" t="s">
        <v>109</v>
      </c>
      <c r="D60" s="9"/>
      <c r="E60" s="10"/>
      <c r="F60" s="3"/>
      <c r="G60" s="11"/>
    </row>
    <row r="61" spans="1:7" x14ac:dyDescent="0.25">
      <c r="A61" s="3"/>
      <c r="B61" s="7" t="s">
        <v>110</v>
      </c>
      <c r="C61" s="8" t="s">
        <v>111</v>
      </c>
      <c r="D61" s="9" t="s">
        <v>73</v>
      </c>
      <c r="E61" s="10">
        <v>151</v>
      </c>
      <c r="F61" s="3">
        <v>18</v>
      </c>
      <c r="G61" s="11">
        <f t="shared" si="0"/>
        <v>2718</v>
      </c>
    </row>
    <row r="62" spans="1:7" ht="51" x14ac:dyDescent="0.25">
      <c r="A62" s="3">
        <v>23</v>
      </c>
      <c r="B62" s="7" t="s">
        <v>112</v>
      </c>
      <c r="C62" s="8" t="s">
        <v>113</v>
      </c>
      <c r="D62" s="9"/>
      <c r="E62" s="10"/>
      <c r="F62" s="3"/>
      <c r="G62" s="11"/>
    </row>
    <row r="63" spans="1:7" x14ac:dyDescent="0.25">
      <c r="A63" s="3"/>
      <c r="B63" s="19" t="s">
        <v>114</v>
      </c>
      <c r="C63" s="16" t="s">
        <v>115</v>
      </c>
      <c r="D63" s="9" t="s">
        <v>73</v>
      </c>
      <c r="E63" s="10">
        <v>647</v>
      </c>
      <c r="F63" s="3">
        <v>1</v>
      </c>
      <c r="G63" s="11">
        <f t="shared" si="0"/>
        <v>647</v>
      </c>
    </row>
    <row r="64" spans="1:7" x14ac:dyDescent="0.25">
      <c r="A64" s="3"/>
      <c r="B64" s="3"/>
      <c r="C64" s="20" t="s">
        <v>116</v>
      </c>
      <c r="D64" s="20"/>
      <c r="E64" s="20"/>
      <c r="F64" s="20"/>
      <c r="G64" s="21">
        <f>SUM(G7:G63)</f>
        <v>179960</v>
      </c>
    </row>
    <row r="65" spans="1:7" x14ac:dyDescent="0.25">
      <c r="A65" s="22"/>
      <c r="B65" s="2" t="s">
        <v>117</v>
      </c>
      <c r="C65" s="20" t="s">
        <v>118</v>
      </c>
      <c r="D65" s="20"/>
      <c r="E65" s="20"/>
      <c r="F65" s="20"/>
      <c r="G65" s="21">
        <f>G64*12</f>
        <v>2159520</v>
      </c>
    </row>
    <row r="66" spans="1:7" x14ac:dyDescent="0.25">
      <c r="A66" s="6" t="s">
        <v>119</v>
      </c>
      <c r="B66" s="6"/>
      <c r="C66" s="6"/>
      <c r="D66" s="6"/>
      <c r="E66" s="6"/>
      <c r="F66" s="6"/>
      <c r="G66" s="6"/>
    </row>
    <row r="67" spans="1:7" ht="63.75" x14ac:dyDescent="0.25">
      <c r="A67" s="3">
        <v>1</v>
      </c>
      <c r="B67" s="7">
        <v>7.8</v>
      </c>
      <c r="C67" s="8" t="s">
        <v>120</v>
      </c>
      <c r="D67" s="9"/>
      <c r="E67" s="10"/>
      <c r="F67" s="2"/>
      <c r="G67" s="2"/>
    </row>
    <row r="68" spans="1:7" x14ac:dyDescent="0.25">
      <c r="A68" s="3"/>
      <c r="B68" s="7" t="s">
        <v>121</v>
      </c>
      <c r="C68" s="8" t="s">
        <v>122</v>
      </c>
      <c r="D68" s="9" t="s">
        <v>73</v>
      </c>
      <c r="E68" s="10">
        <v>1729</v>
      </c>
      <c r="F68" s="3">
        <v>12</v>
      </c>
      <c r="G68" s="11">
        <f t="shared" ref="G68:G98" si="3">E68*F68</f>
        <v>20748</v>
      </c>
    </row>
    <row r="69" spans="1:7" ht="51" x14ac:dyDescent="0.25">
      <c r="A69" s="3">
        <v>2</v>
      </c>
      <c r="B69" s="7">
        <v>7.18</v>
      </c>
      <c r="C69" s="8" t="s">
        <v>123</v>
      </c>
      <c r="D69" s="9"/>
      <c r="E69" s="10"/>
      <c r="F69" s="3"/>
      <c r="G69" s="11"/>
    </row>
    <row r="70" spans="1:7" x14ac:dyDescent="0.25">
      <c r="A70" s="3"/>
      <c r="B70" s="7" t="s">
        <v>124</v>
      </c>
      <c r="C70" s="23" t="s">
        <v>125</v>
      </c>
      <c r="D70" s="9" t="s">
        <v>73</v>
      </c>
      <c r="E70" s="10">
        <v>173</v>
      </c>
      <c r="F70" s="3">
        <v>34</v>
      </c>
      <c r="G70" s="11">
        <f t="shared" si="3"/>
        <v>5882</v>
      </c>
    </row>
    <row r="71" spans="1:7" x14ac:dyDescent="0.25">
      <c r="A71" s="3"/>
      <c r="B71" s="7" t="s">
        <v>126</v>
      </c>
      <c r="C71" s="8" t="s">
        <v>127</v>
      </c>
      <c r="D71" s="9" t="s">
        <v>73</v>
      </c>
      <c r="E71" s="10">
        <v>465</v>
      </c>
      <c r="F71" s="3">
        <v>22</v>
      </c>
      <c r="G71" s="11">
        <f t="shared" si="3"/>
        <v>10230</v>
      </c>
    </row>
    <row r="72" spans="1:7" ht="114.75" x14ac:dyDescent="0.25">
      <c r="A72" s="3">
        <v>3</v>
      </c>
      <c r="B72" s="7" t="s">
        <v>128</v>
      </c>
      <c r="C72" s="8" t="s">
        <v>129</v>
      </c>
      <c r="D72" s="9"/>
      <c r="E72" s="10"/>
      <c r="F72" s="3"/>
      <c r="G72" s="11"/>
    </row>
    <row r="73" spans="1:7" x14ac:dyDescent="0.25">
      <c r="A73" s="3"/>
      <c r="B73" s="7" t="s">
        <v>130</v>
      </c>
      <c r="C73" s="8" t="s">
        <v>131</v>
      </c>
      <c r="D73" s="9" t="s">
        <v>132</v>
      </c>
      <c r="E73" s="10">
        <v>7525</v>
      </c>
      <c r="F73" s="3">
        <v>10</v>
      </c>
      <c r="G73" s="11">
        <f t="shared" si="3"/>
        <v>75250</v>
      </c>
    </row>
    <row r="74" spans="1:7" ht="63.75" x14ac:dyDescent="0.25">
      <c r="A74" s="3">
        <v>4</v>
      </c>
      <c r="B74" s="7">
        <v>7.21</v>
      </c>
      <c r="C74" s="8" t="s">
        <v>133</v>
      </c>
      <c r="D74" s="9"/>
      <c r="E74" s="10"/>
      <c r="F74" s="3"/>
      <c r="G74" s="11"/>
    </row>
    <row r="75" spans="1:7" x14ac:dyDescent="0.25">
      <c r="A75" s="3"/>
      <c r="B75" s="7" t="s">
        <v>134</v>
      </c>
      <c r="C75" s="8" t="s">
        <v>135</v>
      </c>
      <c r="D75" s="9" t="s">
        <v>41</v>
      </c>
      <c r="E75" s="10">
        <v>2659</v>
      </c>
      <c r="F75" s="3">
        <v>4</v>
      </c>
      <c r="G75" s="11">
        <f t="shared" si="3"/>
        <v>10636</v>
      </c>
    </row>
    <row r="76" spans="1:7" ht="51" x14ac:dyDescent="0.25">
      <c r="A76" s="3">
        <v>5</v>
      </c>
      <c r="B76" s="7">
        <v>9.1</v>
      </c>
      <c r="C76" s="8" t="s">
        <v>136</v>
      </c>
      <c r="D76" s="9"/>
      <c r="E76" s="10"/>
      <c r="F76" s="3"/>
      <c r="G76" s="11"/>
    </row>
    <row r="77" spans="1:7" ht="25.5" x14ac:dyDescent="0.25">
      <c r="A77" s="3"/>
      <c r="B77" s="7" t="s">
        <v>137</v>
      </c>
      <c r="C77" s="8" t="s">
        <v>138</v>
      </c>
      <c r="D77" s="9" t="s">
        <v>73</v>
      </c>
      <c r="E77" s="10">
        <v>7428</v>
      </c>
      <c r="F77" s="3">
        <v>15</v>
      </c>
      <c r="G77" s="11">
        <f t="shared" si="3"/>
        <v>111420</v>
      </c>
    </row>
    <row r="78" spans="1:7" ht="25.5" x14ac:dyDescent="0.25">
      <c r="A78" s="3"/>
      <c r="B78" s="7" t="s">
        <v>139</v>
      </c>
      <c r="C78" s="8" t="s">
        <v>140</v>
      </c>
      <c r="D78" s="9" t="s">
        <v>73</v>
      </c>
      <c r="E78" s="10">
        <v>24234</v>
      </c>
      <c r="F78" s="3">
        <v>2</v>
      </c>
      <c r="G78" s="11">
        <f t="shared" si="3"/>
        <v>48468</v>
      </c>
    </row>
    <row r="79" spans="1:7" ht="38.25" x14ac:dyDescent="0.25">
      <c r="A79" s="3">
        <v>6</v>
      </c>
      <c r="B79" s="7">
        <v>10.15</v>
      </c>
      <c r="C79" s="8" t="s">
        <v>141</v>
      </c>
      <c r="D79" s="9"/>
      <c r="E79" s="10"/>
      <c r="F79" s="3"/>
      <c r="G79" s="11"/>
    </row>
    <row r="80" spans="1:7" x14ac:dyDescent="0.25">
      <c r="A80" s="3"/>
      <c r="B80" s="7" t="s">
        <v>142</v>
      </c>
      <c r="C80" s="8" t="s">
        <v>143</v>
      </c>
      <c r="D80" s="9" t="s">
        <v>73</v>
      </c>
      <c r="E80" s="10">
        <v>347</v>
      </c>
      <c r="F80" s="3">
        <v>2</v>
      </c>
      <c r="G80" s="11">
        <f t="shared" si="3"/>
        <v>694</v>
      </c>
    </row>
    <row r="81" spans="1:7" ht="51" x14ac:dyDescent="0.25">
      <c r="A81" s="3">
        <v>7</v>
      </c>
      <c r="B81" s="7">
        <v>10.17</v>
      </c>
      <c r="C81" s="8" t="s">
        <v>144</v>
      </c>
      <c r="D81" s="9" t="s">
        <v>73</v>
      </c>
      <c r="E81" s="10">
        <v>94</v>
      </c>
      <c r="F81" s="3">
        <v>18</v>
      </c>
      <c r="G81" s="11">
        <f t="shared" si="3"/>
        <v>1692</v>
      </c>
    </row>
    <row r="82" spans="1:7" ht="51" x14ac:dyDescent="0.25">
      <c r="A82" s="3">
        <v>8</v>
      </c>
      <c r="B82" s="7">
        <v>10.18</v>
      </c>
      <c r="C82" s="8" t="s">
        <v>145</v>
      </c>
      <c r="D82" s="9"/>
      <c r="E82" s="10"/>
      <c r="F82" s="3"/>
      <c r="G82" s="11"/>
    </row>
    <row r="83" spans="1:7" x14ac:dyDescent="0.25">
      <c r="A83" s="3"/>
      <c r="B83" s="7" t="s">
        <v>146</v>
      </c>
      <c r="C83" s="8" t="s">
        <v>147</v>
      </c>
      <c r="D83" s="9" t="s">
        <v>73</v>
      </c>
      <c r="E83" s="10">
        <v>458</v>
      </c>
      <c r="F83" s="3">
        <v>2</v>
      </c>
      <c r="G83" s="11">
        <f t="shared" si="3"/>
        <v>916</v>
      </c>
    </row>
    <row r="84" spans="1:7" ht="51" x14ac:dyDescent="0.25">
      <c r="A84" s="3">
        <v>9</v>
      </c>
      <c r="B84" s="7" t="s">
        <v>148</v>
      </c>
      <c r="C84" s="8" t="s">
        <v>149</v>
      </c>
      <c r="D84" s="9"/>
      <c r="E84" s="10"/>
      <c r="F84" s="3"/>
      <c r="G84" s="11"/>
    </row>
    <row r="85" spans="1:7" x14ac:dyDescent="0.25">
      <c r="A85" s="3"/>
      <c r="B85" s="7" t="s">
        <v>150</v>
      </c>
      <c r="C85" s="8" t="s">
        <v>151</v>
      </c>
      <c r="D85" s="9" t="s">
        <v>73</v>
      </c>
      <c r="E85" s="10">
        <v>835</v>
      </c>
      <c r="F85" s="3">
        <v>2</v>
      </c>
      <c r="G85" s="11">
        <f t="shared" si="3"/>
        <v>1670</v>
      </c>
    </row>
    <row r="86" spans="1:7" ht="38.25" x14ac:dyDescent="0.25">
      <c r="A86" s="3">
        <v>10</v>
      </c>
      <c r="B86" s="7">
        <v>10.210000000000001</v>
      </c>
      <c r="C86" s="8" t="s">
        <v>152</v>
      </c>
      <c r="D86" s="9"/>
      <c r="E86" s="10"/>
      <c r="F86" s="3"/>
      <c r="G86" s="11"/>
    </row>
    <row r="87" spans="1:7" x14ac:dyDescent="0.25">
      <c r="A87" s="3"/>
      <c r="B87" s="7" t="s">
        <v>153</v>
      </c>
      <c r="C87" s="8" t="s">
        <v>154</v>
      </c>
      <c r="D87" s="9" t="s">
        <v>73</v>
      </c>
      <c r="E87" s="10">
        <v>189</v>
      </c>
      <c r="F87" s="3">
        <v>1</v>
      </c>
      <c r="G87" s="11">
        <f t="shared" si="3"/>
        <v>189</v>
      </c>
    </row>
    <row r="88" spans="1:7" x14ac:dyDescent="0.25">
      <c r="A88" s="3"/>
      <c r="B88" s="7" t="s">
        <v>155</v>
      </c>
      <c r="C88" s="8" t="s">
        <v>156</v>
      </c>
      <c r="D88" s="9" t="s">
        <v>73</v>
      </c>
      <c r="E88" s="10">
        <v>207</v>
      </c>
      <c r="F88" s="3">
        <v>1</v>
      </c>
      <c r="G88" s="11">
        <f t="shared" si="3"/>
        <v>207</v>
      </c>
    </row>
    <row r="89" spans="1:7" ht="25.5" x14ac:dyDescent="0.25">
      <c r="A89" s="3">
        <v>11</v>
      </c>
      <c r="B89" s="19" t="s">
        <v>157</v>
      </c>
      <c r="C89" s="16" t="s">
        <v>158</v>
      </c>
      <c r="D89" s="9" t="s">
        <v>41</v>
      </c>
      <c r="E89" s="10">
        <v>115</v>
      </c>
      <c r="F89" s="3">
        <v>45</v>
      </c>
      <c r="G89" s="11">
        <f t="shared" si="3"/>
        <v>5175</v>
      </c>
    </row>
    <row r="90" spans="1:7" ht="25.5" x14ac:dyDescent="0.25">
      <c r="A90" s="3">
        <v>12</v>
      </c>
      <c r="B90" s="19" t="s">
        <v>159</v>
      </c>
      <c r="C90" s="16" t="s">
        <v>160</v>
      </c>
      <c r="D90" s="9" t="s">
        <v>41</v>
      </c>
      <c r="E90" s="10">
        <v>38</v>
      </c>
      <c r="F90" s="3">
        <v>15</v>
      </c>
      <c r="G90" s="11">
        <f t="shared" si="3"/>
        <v>570</v>
      </c>
    </row>
    <row r="91" spans="1:7" ht="127.5" x14ac:dyDescent="0.25">
      <c r="A91" s="3">
        <v>13</v>
      </c>
      <c r="B91" s="7" t="s">
        <v>161</v>
      </c>
      <c r="C91" s="8" t="s">
        <v>162</v>
      </c>
      <c r="D91" s="9"/>
      <c r="E91" s="10"/>
      <c r="F91" s="3"/>
      <c r="G91" s="11"/>
    </row>
    <row r="92" spans="1:7" x14ac:dyDescent="0.25">
      <c r="A92" s="3"/>
      <c r="B92" s="7" t="s">
        <v>163</v>
      </c>
      <c r="C92" s="8" t="s">
        <v>164</v>
      </c>
      <c r="D92" s="9" t="s">
        <v>73</v>
      </c>
      <c r="E92" s="10">
        <v>8222</v>
      </c>
      <c r="F92" s="3">
        <v>6</v>
      </c>
      <c r="G92" s="11">
        <f t="shared" si="3"/>
        <v>49332</v>
      </c>
    </row>
    <row r="93" spans="1:7" ht="76.5" x14ac:dyDescent="0.25">
      <c r="A93" s="3">
        <v>14</v>
      </c>
      <c r="B93" s="7">
        <v>15.6</v>
      </c>
      <c r="C93" s="8" t="s">
        <v>165</v>
      </c>
      <c r="D93" s="9"/>
      <c r="E93" s="10"/>
      <c r="F93" s="3"/>
      <c r="G93" s="11"/>
    </row>
    <row r="94" spans="1:7" x14ac:dyDescent="0.25">
      <c r="A94" s="3"/>
      <c r="B94" s="7" t="s">
        <v>166</v>
      </c>
      <c r="C94" s="8" t="s">
        <v>167</v>
      </c>
      <c r="D94" s="9" t="s">
        <v>41</v>
      </c>
      <c r="E94" s="10">
        <v>333</v>
      </c>
      <c r="F94" s="3">
        <v>215</v>
      </c>
      <c r="G94" s="11">
        <f t="shared" si="3"/>
        <v>71595</v>
      </c>
    </row>
    <row r="95" spans="1:7" ht="51" x14ac:dyDescent="0.25">
      <c r="A95" s="3">
        <v>15</v>
      </c>
      <c r="B95" s="7" t="s">
        <v>168</v>
      </c>
      <c r="C95" s="8" t="s">
        <v>169</v>
      </c>
      <c r="D95" s="9"/>
      <c r="E95" s="10"/>
      <c r="F95" s="3"/>
      <c r="G95" s="11"/>
    </row>
    <row r="96" spans="1:7" x14ac:dyDescent="0.25">
      <c r="A96" s="3"/>
      <c r="B96" s="7" t="s">
        <v>170</v>
      </c>
      <c r="C96" s="8" t="s">
        <v>171</v>
      </c>
      <c r="D96" s="9" t="s">
        <v>73</v>
      </c>
      <c r="E96" s="10">
        <v>95</v>
      </c>
      <c r="F96" s="3">
        <v>98</v>
      </c>
      <c r="G96" s="11">
        <f t="shared" si="3"/>
        <v>9310</v>
      </c>
    </row>
    <row r="97" spans="1:7" x14ac:dyDescent="0.25">
      <c r="A97" s="3"/>
      <c r="B97" s="7" t="s">
        <v>172</v>
      </c>
      <c r="C97" s="8" t="s">
        <v>173</v>
      </c>
      <c r="D97" s="9" t="s">
        <v>73</v>
      </c>
      <c r="E97" s="10">
        <v>199</v>
      </c>
      <c r="F97" s="3">
        <v>46</v>
      </c>
      <c r="G97" s="11">
        <f t="shared" si="3"/>
        <v>9154</v>
      </c>
    </row>
    <row r="98" spans="1:7" ht="51" x14ac:dyDescent="0.25">
      <c r="A98" s="3">
        <v>16</v>
      </c>
      <c r="B98" s="7" t="s">
        <v>174</v>
      </c>
      <c r="C98" s="8" t="s">
        <v>175</v>
      </c>
      <c r="D98" s="9" t="s">
        <v>176</v>
      </c>
      <c r="E98" s="10">
        <v>168</v>
      </c>
      <c r="F98" s="3">
        <v>15</v>
      </c>
      <c r="G98" s="11">
        <f t="shared" si="3"/>
        <v>2520</v>
      </c>
    </row>
    <row r="99" spans="1:7" x14ac:dyDescent="0.25">
      <c r="A99" s="3"/>
      <c r="B99" s="2" t="s">
        <v>177</v>
      </c>
      <c r="C99" s="20" t="s">
        <v>178</v>
      </c>
      <c r="D99" s="20"/>
      <c r="E99" s="20"/>
      <c r="F99" s="20"/>
      <c r="G99" s="21">
        <f>SUM(G68:G98)</f>
        <v>435658</v>
      </c>
    </row>
    <row r="100" spans="1:7" x14ac:dyDescent="0.25">
      <c r="A100" s="20" t="s">
        <v>179</v>
      </c>
      <c r="B100" s="20"/>
      <c r="C100" s="20"/>
      <c r="D100" s="20"/>
      <c r="E100" s="20"/>
      <c r="F100" s="20"/>
      <c r="G100" s="20"/>
    </row>
    <row r="101" spans="1:7" ht="89.25" x14ac:dyDescent="0.25">
      <c r="A101" s="3">
        <v>1</v>
      </c>
      <c r="B101" s="7" t="s">
        <v>10</v>
      </c>
      <c r="C101" s="8" t="s">
        <v>11</v>
      </c>
      <c r="D101" s="9"/>
      <c r="E101" s="10"/>
      <c r="F101" s="3"/>
      <c r="G101" s="3"/>
    </row>
    <row r="102" spans="1:7" x14ac:dyDescent="0.25">
      <c r="A102" s="3"/>
      <c r="B102" s="7" t="s">
        <v>12</v>
      </c>
      <c r="C102" s="8" t="s">
        <v>13</v>
      </c>
      <c r="D102" s="9" t="s">
        <v>14</v>
      </c>
      <c r="E102" s="10">
        <v>266</v>
      </c>
      <c r="F102" s="3">
        <v>10</v>
      </c>
      <c r="G102" s="11">
        <f t="shared" ref="G102:G136" si="4">E102*F102</f>
        <v>2660</v>
      </c>
    </row>
    <row r="103" spans="1:7" x14ac:dyDescent="0.25">
      <c r="A103" s="3"/>
      <c r="B103" s="7" t="s">
        <v>15</v>
      </c>
      <c r="C103" s="8" t="s">
        <v>16</v>
      </c>
      <c r="D103" s="9" t="s">
        <v>14</v>
      </c>
      <c r="E103" s="10">
        <v>424</v>
      </c>
      <c r="F103" s="3">
        <v>12</v>
      </c>
      <c r="G103" s="11">
        <f t="shared" si="4"/>
        <v>5088</v>
      </c>
    </row>
    <row r="104" spans="1:7" x14ac:dyDescent="0.25">
      <c r="A104" s="3"/>
      <c r="B104" s="7" t="s">
        <v>17</v>
      </c>
      <c r="C104" s="8" t="s">
        <v>18</v>
      </c>
      <c r="D104" s="9" t="s">
        <v>14</v>
      </c>
      <c r="E104" s="10">
        <v>588</v>
      </c>
      <c r="F104" s="3">
        <v>24</v>
      </c>
      <c r="G104" s="11">
        <f t="shared" si="4"/>
        <v>14112</v>
      </c>
    </row>
    <row r="105" spans="1:7" ht="76.5" x14ac:dyDescent="0.25">
      <c r="A105" s="3">
        <v>2</v>
      </c>
      <c r="B105" s="7" t="s">
        <v>21</v>
      </c>
      <c r="C105" s="8" t="s">
        <v>22</v>
      </c>
      <c r="D105" s="9" t="s">
        <v>14</v>
      </c>
      <c r="E105" s="10">
        <v>216</v>
      </c>
      <c r="F105" s="3">
        <v>8</v>
      </c>
      <c r="G105" s="11">
        <f t="shared" si="4"/>
        <v>1728</v>
      </c>
    </row>
    <row r="106" spans="1:7" ht="102" x14ac:dyDescent="0.25">
      <c r="A106" s="3">
        <v>3</v>
      </c>
      <c r="B106" s="7" t="s">
        <v>23</v>
      </c>
      <c r="C106" s="8" t="s">
        <v>24</v>
      </c>
      <c r="D106" s="9"/>
      <c r="E106" s="10"/>
      <c r="F106" s="3"/>
      <c r="G106" s="11"/>
    </row>
    <row r="107" spans="1:7" x14ac:dyDescent="0.25">
      <c r="A107" s="3"/>
      <c r="B107" s="7" t="s">
        <v>25</v>
      </c>
      <c r="C107" s="8" t="s">
        <v>18</v>
      </c>
      <c r="D107" s="9" t="s">
        <v>14</v>
      </c>
      <c r="E107" s="10">
        <v>922</v>
      </c>
      <c r="F107" s="3">
        <v>6</v>
      </c>
      <c r="G107" s="11">
        <f t="shared" si="4"/>
        <v>5532</v>
      </c>
    </row>
    <row r="108" spans="1:7" ht="63.75" x14ac:dyDescent="0.25">
      <c r="A108" s="3">
        <v>4</v>
      </c>
      <c r="B108" s="7" t="s">
        <v>37</v>
      </c>
      <c r="C108" s="8" t="s">
        <v>38</v>
      </c>
      <c r="D108" s="9"/>
      <c r="E108" s="10"/>
      <c r="F108" s="3"/>
      <c r="G108" s="11"/>
    </row>
    <row r="109" spans="1:7" x14ac:dyDescent="0.25">
      <c r="A109" s="3"/>
      <c r="B109" s="7" t="s">
        <v>39</v>
      </c>
      <c r="C109" s="8" t="s">
        <v>40</v>
      </c>
      <c r="D109" s="9" t="s">
        <v>41</v>
      </c>
      <c r="E109" s="10">
        <v>92</v>
      </c>
      <c r="F109" s="3">
        <v>55</v>
      </c>
      <c r="G109" s="11">
        <f t="shared" si="4"/>
        <v>5060</v>
      </c>
    </row>
    <row r="110" spans="1:7" x14ac:dyDescent="0.25">
      <c r="A110" s="3"/>
      <c r="B110" s="7" t="s">
        <v>42</v>
      </c>
      <c r="C110" s="8" t="s">
        <v>43</v>
      </c>
      <c r="D110" s="9" t="s">
        <v>41</v>
      </c>
      <c r="E110" s="10">
        <v>111</v>
      </c>
      <c r="F110" s="3">
        <v>40</v>
      </c>
      <c r="G110" s="11">
        <f t="shared" si="4"/>
        <v>4440</v>
      </c>
    </row>
    <row r="111" spans="1:7" x14ac:dyDescent="0.25">
      <c r="A111" s="3"/>
      <c r="B111" s="7" t="s">
        <v>44</v>
      </c>
      <c r="C111" s="8" t="s">
        <v>45</v>
      </c>
      <c r="D111" s="9" t="s">
        <v>41</v>
      </c>
      <c r="E111" s="10">
        <v>172</v>
      </c>
      <c r="F111" s="3">
        <v>28</v>
      </c>
      <c r="G111" s="11">
        <f t="shared" si="4"/>
        <v>4816</v>
      </c>
    </row>
    <row r="112" spans="1:7" x14ac:dyDescent="0.25">
      <c r="A112" s="3"/>
      <c r="B112" s="7" t="s">
        <v>46</v>
      </c>
      <c r="C112" s="8" t="s">
        <v>47</v>
      </c>
      <c r="D112" s="9" t="s">
        <v>41</v>
      </c>
      <c r="E112" s="10">
        <v>238</v>
      </c>
      <c r="F112" s="3">
        <v>22</v>
      </c>
      <c r="G112" s="11">
        <f t="shared" si="4"/>
        <v>5236</v>
      </c>
    </row>
    <row r="113" spans="1:7" x14ac:dyDescent="0.25">
      <c r="A113" s="3"/>
      <c r="B113" s="7" t="s">
        <v>48</v>
      </c>
      <c r="C113" s="8" t="s">
        <v>49</v>
      </c>
      <c r="D113" s="9" t="s">
        <v>41</v>
      </c>
      <c r="E113" s="10">
        <v>288</v>
      </c>
      <c r="F113" s="3">
        <v>17</v>
      </c>
      <c r="G113" s="11">
        <f t="shared" si="4"/>
        <v>4896</v>
      </c>
    </row>
    <row r="114" spans="1:7" x14ac:dyDescent="0.25">
      <c r="A114" s="3"/>
      <c r="B114" s="7" t="s">
        <v>180</v>
      </c>
      <c r="C114" s="8" t="s">
        <v>181</v>
      </c>
      <c r="D114" s="9" t="s">
        <v>41</v>
      </c>
      <c r="E114" s="10">
        <v>145</v>
      </c>
      <c r="F114" s="3">
        <v>250</v>
      </c>
      <c r="G114" s="11">
        <f t="shared" si="4"/>
        <v>36250</v>
      </c>
    </row>
    <row r="115" spans="1:7" ht="76.5" x14ac:dyDescent="0.25">
      <c r="A115" s="3">
        <v>5</v>
      </c>
      <c r="B115" s="15">
        <v>6.15</v>
      </c>
      <c r="C115" s="16" t="s">
        <v>182</v>
      </c>
      <c r="D115" s="17"/>
      <c r="E115" s="18"/>
      <c r="F115" s="3"/>
      <c r="G115" s="11"/>
    </row>
    <row r="116" spans="1:7" x14ac:dyDescent="0.25">
      <c r="A116" s="3"/>
      <c r="B116" s="15" t="s">
        <v>183</v>
      </c>
      <c r="C116" s="16" t="s">
        <v>184</v>
      </c>
      <c r="D116" s="17" t="s">
        <v>73</v>
      </c>
      <c r="E116" s="18">
        <v>868</v>
      </c>
      <c r="F116" s="3">
        <v>30</v>
      </c>
      <c r="G116" s="11">
        <f t="shared" si="4"/>
        <v>26040</v>
      </c>
    </row>
    <row r="117" spans="1:7" ht="89.25" x14ac:dyDescent="0.25">
      <c r="A117" s="3">
        <v>6</v>
      </c>
      <c r="B117" s="15" t="s">
        <v>98</v>
      </c>
      <c r="C117" s="16" t="s">
        <v>99</v>
      </c>
      <c r="D117" s="17"/>
      <c r="E117" s="18"/>
      <c r="F117" s="3"/>
      <c r="G117" s="11"/>
    </row>
    <row r="118" spans="1:7" x14ac:dyDescent="0.25">
      <c r="A118" s="3"/>
      <c r="B118" s="15" t="s">
        <v>185</v>
      </c>
      <c r="C118" s="16" t="s">
        <v>186</v>
      </c>
      <c r="D118" s="17" t="s">
        <v>73</v>
      </c>
      <c r="E118" s="18">
        <v>718</v>
      </c>
      <c r="F118" s="3">
        <v>14</v>
      </c>
      <c r="G118" s="11">
        <f t="shared" si="4"/>
        <v>10052</v>
      </c>
    </row>
    <row r="119" spans="1:7" ht="89.25" x14ac:dyDescent="0.25">
      <c r="A119" s="3">
        <v>7</v>
      </c>
      <c r="B119" s="7">
        <v>6.28</v>
      </c>
      <c r="C119" s="8" t="s">
        <v>102</v>
      </c>
      <c r="D119" s="9"/>
      <c r="E119" s="10"/>
      <c r="F119" s="3"/>
      <c r="G119" s="11"/>
    </row>
    <row r="120" spans="1:7" x14ac:dyDescent="0.25">
      <c r="A120" s="3"/>
      <c r="B120" s="7" t="s">
        <v>103</v>
      </c>
      <c r="C120" s="8" t="s">
        <v>104</v>
      </c>
      <c r="D120" s="9" t="s">
        <v>73</v>
      </c>
      <c r="E120" s="10">
        <v>5531</v>
      </c>
      <c r="F120" s="3">
        <v>8</v>
      </c>
      <c r="G120" s="11">
        <f t="shared" si="4"/>
        <v>44248</v>
      </c>
    </row>
    <row r="121" spans="1:7" ht="102" x14ac:dyDescent="0.25">
      <c r="A121" s="3">
        <v>8</v>
      </c>
      <c r="B121" s="7">
        <v>9.6999999999999993</v>
      </c>
      <c r="C121" s="8" t="s">
        <v>187</v>
      </c>
      <c r="D121" s="9"/>
      <c r="E121" s="10"/>
      <c r="F121" s="3"/>
      <c r="G121" s="11"/>
    </row>
    <row r="122" spans="1:7" x14ac:dyDescent="0.25">
      <c r="A122" s="3"/>
      <c r="B122" s="7" t="s">
        <v>188</v>
      </c>
      <c r="C122" s="8" t="s">
        <v>189</v>
      </c>
      <c r="D122" s="9" t="s">
        <v>73</v>
      </c>
      <c r="E122" s="10">
        <v>2007</v>
      </c>
      <c r="F122" s="3">
        <v>1</v>
      </c>
      <c r="G122" s="11">
        <f t="shared" si="4"/>
        <v>2007</v>
      </c>
    </row>
    <row r="123" spans="1:7" ht="51" x14ac:dyDescent="0.25">
      <c r="A123" s="3">
        <v>9</v>
      </c>
      <c r="B123" s="7" t="s">
        <v>108</v>
      </c>
      <c r="C123" s="8" t="s">
        <v>109</v>
      </c>
      <c r="D123" s="9"/>
      <c r="E123" s="10"/>
      <c r="F123" s="3"/>
      <c r="G123" s="11"/>
    </row>
    <row r="124" spans="1:7" x14ac:dyDescent="0.25">
      <c r="A124" s="3"/>
      <c r="B124" s="7" t="s">
        <v>110</v>
      </c>
      <c r="C124" s="8" t="s">
        <v>111</v>
      </c>
      <c r="D124" s="9" t="s">
        <v>73</v>
      </c>
      <c r="E124" s="10">
        <v>151</v>
      </c>
      <c r="F124" s="3">
        <v>12</v>
      </c>
      <c r="G124" s="11">
        <f t="shared" si="4"/>
        <v>1812</v>
      </c>
    </row>
    <row r="125" spans="1:7" ht="51" x14ac:dyDescent="0.25">
      <c r="A125" s="3">
        <v>10</v>
      </c>
      <c r="B125" s="7">
        <v>9.1300000000000008</v>
      </c>
      <c r="C125" s="8" t="s">
        <v>190</v>
      </c>
      <c r="D125" s="9"/>
      <c r="E125" s="10"/>
      <c r="F125" s="3"/>
      <c r="G125" s="11"/>
    </row>
    <row r="126" spans="1:7" x14ac:dyDescent="0.25">
      <c r="A126" s="3"/>
      <c r="B126" s="7" t="s">
        <v>191</v>
      </c>
      <c r="C126" s="8" t="s">
        <v>192</v>
      </c>
      <c r="D126" s="9" t="s">
        <v>73</v>
      </c>
      <c r="E126" s="10">
        <v>698</v>
      </c>
      <c r="F126" s="3">
        <v>1</v>
      </c>
      <c r="G126" s="11">
        <f t="shared" si="4"/>
        <v>698</v>
      </c>
    </row>
    <row r="127" spans="1:7" ht="38.25" x14ac:dyDescent="0.25">
      <c r="A127" s="3">
        <v>11</v>
      </c>
      <c r="B127" s="7">
        <v>10.16</v>
      </c>
      <c r="C127" s="8" t="s">
        <v>193</v>
      </c>
      <c r="D127" s="9" t="s">
        <v>73</v>
      </c>
      <c r="E127" s="10">
        <v>409</v>
      </c>
      <c r="F127" s="3">
        <v>1</v>
      </c>
      <c r="G127" s="11">
        <f t="shared" si="4"/>
        <v>409</v>
      </c>
    </row>
    <row r="128" spans="1:7" ht="140.25" x14ac:dyDescent="0.25">
      <c r="A128" s="3">
        <v>12</v>
      </c>
      <c r="B128" s="7">
        <v>23.3</v>
      </c>
      <c r="C128" s="8" t="s">
        <v>194</v>
      </c>
      <c r="D128" s="9"/>
      <c r="E128" s="10"/>
      <c r="F128" s="3"/>
      <c r="G128" s="11"/>
    </row>
    <row r="129" spans="1:7" x14ac:dyDescent="0.25">
      <c r="A129" s="3"/>
      <c r="B129" s="15" t="s">
        <v>195</v>
      </c>
      <c r="C129" s="16" t="s">
        <v>196</v>
      </c>
      <c r="D129" s="17" t="s">
        <v>73</v>
      </c>
      <c r="E129" s="18">
        <v>26072</v>
      </c>
      <c r="F129" s="3">
        <v>1</v>
      </c>
      <c r="G129" s="11">
        <f t="shared" si="4"/>
        <v>26072</v>
      </c>
    </row>
    <row r="130" spans="1:7" ht="38.25" x14ac:dyDescent="0.25">
      <c r="A130" s="3">
        <v>13</v>
      </c>
      <c r="B130" s="7">
        <v>23.6</v>
      </c>
      <c r="C130" s="8" t="s">
        <v>197</v>
      </c>
      <c r="D130" s="9"/>
      <c r="E130" s="10"/>
      <c r="F130" s="3"/>
      <c r="G130" s="11"/>
    </row>
    <row r="131" spans="1:7" x14ac:dyDescent="0.25">
      <c r="A131" s="3"/>
      <c r="B131" s="15" t="s">
        <v>198</v>
      </c>
      <c r="C131" s="16" t="s">
        <v>199</v>
      </c>
      <c r="D131" s="17" t="s">
        <v>41</v>
      </c>
      <c r="E131" s="18">
        <v>118</v>
      </c>
      <c r="F131" s="3">
        <v>250</v>
      </c>
      <c r="G131" s="11">
        <f t="shared" si="4"/>
        <v>29500</v>
      </c>
    </row>
    <row r="132" spans="1:7" ht="165.75" x14ac:dyDescent="0.25">
      <c r="A132" s="3">
        <v>14</v>
      </c>
      <c r="B132" s="15" t="s">
        <v>200</v>
      </c>
      <c r="C132" s="16" t="s">
        <v>201</v>
      </c>
      <c r="D132" s="17" t="s">
        <v>73</v>
      </c>
      <c r="E132" s="18">
        <v>4152</v>
      </c>
      <c r="F132" s="3"/>
      <c r="G132" s="11"/>
    </row>
    <row r="133" spans="1:7" ht="38.25" x14ac:dyDescent="0.25">
      <c r="A133" s="3">
        <v>15</v>
      </c>
      <c r="B133" s="7">
        <v>23.12</v>
      </c>
      <c r="C133" s="8" t="s">
        <v>202</v>
      </c>
      <c r="D133" s="9" t="s">
        <v>41</v>
      </c>
      <c r="E133" s="10">
        <v>291</v>
      </c>
      <c r="F133" s="3">
        <v>4</v>
      </c>
      <c r="G133" s="11">
        <f t="shared" si="4"/>
        <v>1164</v>
      </c>
    </row>
    <row r="134" spans="1:7" ht="38.25" x14ac:dyDescent="0.25">
      <c r="A134" s="3">
        <v>16</v>
      </c>
      <c r="B134" s="7">
        <v>23.13</v>
      </c>
      <c r="C134" s="8" t="s">
        <v>203</v>
      </c>
      <c r="D134" s="9" t="s">
        <v>73</v>
      </c>
      <c r="E134" s="10">
        <v>388</v>
      </c>
      <c r="F134" s="3">
        <v>1</v>
      </c>
      <c r="G134" s="11">
        <f t="shared" si="4"/>
        <v>388</v>
      </c>
    </row>
    <row r="135" spans="1:7" ht="76.5" x14ac:dyDescent="0.25">
      <c r="A135" s="3">
        <v>17</v>
      </c>
      <c r="B135" s="7">
        <v>23.14</v>
      </c>
      <c r="C135" s="8" t="s">
        <v>204</v>
      </c>
      <c r="D135" s="9"/>
      <c r="E135" s="10"/>
      <c r="F135" s="3"/>
      <c r="G135" s="11"/>
    </row>
    <row r="136" spans="1:7" x14ac:dyDescent="0.25">
      <c r="A136" s="3"/>
      <c r="B136" s="15" t="s">
        <v>205</v>
      </c>
      <c r="C136" s="16" t="s">
        <v>206</v>
      </c>
      <c r="D136" s="17" t="s">
        <v>41</v>
      </c>
      <c r="E136" s="18">
        <v>90</v>
      </c>
      <c r="F136" s="3">
        <v>135</v>
      </c>
      <c r="G136" s="11">
        <f t="shared" si="4"/>
        <v>12150</v>
      </c>
    </row>
    <row r="137" spans="1:7" x14ac:dyDescent="0.25">
      <c r="A137" s="3"/>
      <c r="B137" s="2" t="s">
        <v>207</v>
      </c>
      <c r="C137" s="20" t="s">
        <v>178</v>
      </c>
      <c r="D137" s="20"/>
      <c r="E137" s="20"/>
      <c r="F137" s="20"/>
      <c r="G137" s="21">
        <f>SUM(G102:G136)</f>
        <v>244358</v>
      </c>
    </row>
    <row r="138" spans="1:7" ht="15" customHeight="1" x14ac:dyDescent="0.25">
      <c r="A138" s="20" t="s">
        <v>208</v>
      </c>
      <c r="B138" s="20"/>
      <c r="C138" s="20"/>
      <c r="D138" s="20"/>
      <c r="E138" s="20"/>
      <c r="F138" s="20"/>
      <c r="G138" s="20"/>
    </row>
    <row r="139" spans="1:7" ht="409.5" x14ac:dyDescent="0.25">
      <c r="A139" s="3">
        <v>1</v>
      </c>
      <c r="B139" s="24">
        <v>22.17</v>
      </c>
      <c r="C139" s="25" t="s">
        <v>209</v>
      </c>
      <c r="D139" s="26" t="s">
        <v>210</v>
      </c>
      <c r="E139" s="27">
        <v>1964710</v>
      </c>
      <c r="F139" s="28">
        <v>1</v>
      </c>
      <c r="G139" s="11">
        <f>E139*F139</f>
        <v>1964710</v>
      </c>
    </row>
    <row r="140" spans="1:7" ht="48" x14ac:dyDescent="0.25">
      <c r="A140" s="3">
        <v>2</v>
      </c>
      <c r="B140" s="24">
        <v>22.18</v>
      </c>
      <c r="C140" s="29" t="s">
        <v>211</v>
      </c>
      <c r="D140" s="26" t="s">
        <v>212</v>
      </c>
      <c r="E140" s="27">
        <v>94457</v>
      </c>
      <c r="F140" s="28">
        <v>1</v>
      </c>
      <c r="G140" s="11">
        <f t="shared" ref="G140:G161" si="5">E140*F140</f>
        <v>94457</v>
      </c>
    </row>
    <row r="141" spans="1:7" ht="60" x14ac:dyDescent="0.25">
      <c r="A141" s="3">
        <v>3</v>
      </c>
      <c r="B141" s="24">
        <v>15.5</v>
      </c>
      <c r="C141" s="29" t="s">
        <v>213</v>
      </c>
      <c r="D141" s="26"/>
      <c r="E141" s="27"/>
      <c r="F141" s="28"/>
      <c r="G141" s="11"/>
    </row>
    <row r="142" spans="1:7" x14ac:dyDescent="0.25">
      <c r="A142" s="3"/>
      <c r="B142" s="24" t="s">
        <v>214</v>
      </c>
      <c r="C142" s="29" t="s">
        <v>215</v>
      </c>
      <c r="D142" s="26" t="s">
        <v>41</v>
      </c>
      <c r="E142" s="27">
        <v>140</v>
      </c>
      <c r="F142" s="28">
        <v>135</v>
      </c>
      <c r="G142" s="11">
        <f t="shared" si="5"/>
        <v>18900</v>
      </c>
    </row>
    <row r="143" spans="1:7" ht="60" x14ac:dyDescent="0.25">
      <c r="A143" s="3">
        <v>4</v>
      </c>
      <c r="B143" s="24" t="s">
        <v>216</v>
      </c>
      <c r="C143" s="29" t="s">
        <v>217</v>
      </c>
      <c r="D143" s="26"/>
      <c r="E143" s="27"/>
      <c r="F143" s="28"/>
      <c r="G143" s="11"/>
    </row>
    <row r="144" spans="1:7" x14ac:dyDescent="0.25">
      <c r="A144" s="3"/>
      <c r="B144" s="24" t="s">
        <v>218</v>
      </c>
      <c r="C144" s="29" t="s">
        <v>219</v>
      </c>
      <c r="D144" s="26" t="s">
        <v>73</v>
      </c>
      <c r="E144" s="27">
        <v>2329</v>
      </c>
      <c r="F144" s="28">
        <v>1</v>
      </c>
      <c r="G144" s="11">
        <f t="shared" si="5"/>
        <v>2329</v>
      </c>
    </row>
    <row r="145" spans="1:7" ht="48" x14ac:dyDescent="0.25">
      <c r="A145" s="3">
        <v>5</v>
      </c>
      <c r="B145" s="24">
        <v>7.8</v>
      </c>
      <c r="C145" s="29" t="s">
        <v>120</v>
      </c>
      <c r="D145" s="26"/>
      <c r="E145" s="27"/>
      <c r="F145" s="28"/>
      <c r="G145" s="11"/>
    </row>
    <row r="146" spans="1:7" x14ac:dyDescent="0.25">
      <c r="A146" s="3"/>
      <c r="B146" s="24" t="s">
        <v>220</v>
      </c>
      <c r="C146" s="29" t="s">
        <v>221</v>
      </c>
      <c r="D146" s="26" t="s">
        <v>73</v>
      </c>
      <c r="E146" s="27">
        <v>2552</v>
      </c>
      <c r="F146" s="28">
        <v>1</v>
      </c>
      <c r="G146" s="11">
        <f t="shared" si="5"/>
        <v>2552</v>
      </c>
    </row>
    <row r="147" spans="1:7" ht="72" x14ac:dyDescent="0.25">
      <c r="A147" s="3">
        <v>6</v>
      </c>
      <c r="B147" s="24">
        <v>9.4</v>
      </c>
      <c r="C147" s="29" t="s">
        <v>105</v>
      </c>
      <c r="D147" s="26"/>
      <c r="E147" s="27"/>
      <c r="F147" s="28"/>
      <c r="G147" s="11"/>
    </row>
    <row r="148" spans="1:7" x14ac:dyDescent="0.25">
      <c r="A148" s="3"/>
      <c r="B148" s="24" t="s">
        <v>222</v>
      </c>
      <c r="C148" s="29" t="s">
        <v>223</v>
      </c>
      <c r="D148" s="26" t="s">
        <v>73</v>
      </c>
      <c r="E148" s="27">
        <v>1317</v>
      </c>
      <c r="F148" s="28">
        <v>1</v>
      </c>
      <c r="G148" s="11">
        <f t="shared" si="5"/>
        <v>1317</v>
      </c>
    </row>
    <row r="149" spans="1:7" ht="36" x14ac:dyDescent="0.25">
      <c r="A149" s="3">
        <v>7</v>
      </c>
      <c r="B149" s="24" t="s">
        <v>224</v>
      </c>
      <c r="C149" s="29" t="s">
        <v>225</v>
      </c>
      <c r="D149" s="26"/>
      <c r="E149" s="27"/>
      <c r="F149" s="28"/>
      <c r="G149" s="11"/>
    </row>
    <row r="150" spans="1:7" x14ac:dyDescent="0.25">
      <c r="A150" s="3"/>
      <c r="B150" s="24" t="s">
        <v>226</v>
      </c>
      <c r="C150" s="29" t="s">
        <v>111</v>
      </c>
      <c r="D150" s="26" t="s">
        <v>73</v>
      </c>
      <c r="E150" s="27">
        <v>411</v>
      </c>
      <c r="F150" s="28">
        <v>2</v>
      </c>
      <c r="G150" s="11">
        <f t="shared" si="5"/>
        <v>822</v>
      </c>
    </row>
    <row r="151" spans="1:7" ht="60" x14ac:dyDescent="0.25">
      <c r="A151" s="3">
        <v>8</v>
      </c>
      <c r="B151" s="24">
        <v>2.13</v>
      </c>
      <c r="C151" s="29" t="s">
        <v>227</v>
      </c>
      <c r="D151" s="26"/>
      <c r="E151" s="30"/>
      <c r="F151" s="28"/>
      <c r="G151" s="11"/>
    </row>
    <row r="152" spans="1:7" x14ac:dyDescent="0.25">
      <c r="A152" s="3"/>
      <c r="B152" s="24" t="s">
        <v>228</v>
      </c>
      <c r="C152" s="29" t="s">
        <v>43</v>
      </c>
      <c r="D152" s="26" t="s">
        <v>41</v>
      </c>
      <c r="E152" s="30">
        <v>87</v>
      </c>
      <c r="F152" s="28">
        <v>83</v>
      </c>
      <c r="G152" s="11">
        <f t="shared" si="5"/>
        <v>7221</v>
      </c>
    </row>
    <row r="153" spans="1:7" x14ac:dyDescent="0.25">
      <c r="A153" s="3"/>
      <c r="B153" s="24" t="s">
        <v>229</v>
      </c>
      <c r="C153" s="29" t="s">
        <v>181</v>
      </c>
      <c r="D153" s="26" t="s">
        <v>41</v>
      </c>
      <c r="E153" s="30">
        <v>128</v>
      </c>
      <c r="F153" s="28">
        <v>35</v>
      </c>
      <c r="G153" s="11">
        <f t="shared" si="5"/>
        <v>4480</v>
      </c>
    </row>
    <row r="154" spans="1:7" ht="72" x14ac:dyDescent="0.25">
      <c r="A154" s="3">
        <v>9</v>
      </c>
      <c r="B154" s="24" t="s">
        <v>98</v>
      </c>
      <c r="C154" s="29" t="s">
        <v>99</v>
      </c>
      <c r="D154" s="26"/>
      <c r="E154" s="27"/>
      <c r="F154" s="28"/>
      <c r="G154" s="11"/>
    </row>
    <row r="155" spans="1:7" x14ac:dyDescent="0.25">
      <c r="A155" s="3"/>
      <c r="B155" s="24" t="s">
        <v>100</v>
      </c>
      <c r="C155" s="29" t="s">
        <v>101</v>
      </c>
      <c r="D155" s="26" t="s">
        <v>73</v>
      </c>
      <c r="E155" s="27">
        <v>443</v>
      </c>
      <c r="F155" s="28">
        <v>2</v>
      </c>
      <c r="G155" s="11">
        <f t="shared" si="5"/>
        <v>886</v>
      </c>
    </row>
    <row r="156" spans="1:7" ht="60" x14ac:dyDescent="0.25">
      <c r="A156" s="3">
        <v>10</v>
      </c>
      <c r="B156" s="24">
        <v>6.27</v>
      </c>
      <c r="C156" s="29" t="s">
        <v>230</v>
      </c>
      <c r="D156" s="26"/>
      <c r="E156" s="27"/>
      <c r="F156" s="28"/>
      <c r="G156" s="11"/>
    </row>
    <row r="157" spans="1:7" x14ac:dyDescent="0.25">
      <c r="A157" s="3"/>
      <c r="B157" s="24" t="s">
        <v>231</v>
      </c>
      <c r="C157" s="29" t="s">
        <v>232</v>
      </c>
      <c r="D157" s="26" t="s">
        <v>73</v>
      </c>
      <c r="E157" s="27">
        <v>1140</v>
      </c>
      <c r="F157" s="28">
        <v>4</v>
      </c>
      <c r="G157" s="11">
        <f t="shared" si="5"/>
        <v>4560</v>
      </c>
    </row>
    <row r="158" spans="1:7" ht="108" x14ac:dyDescent="0.25">
      <c r="A158" s="3">
        <v>11</v>
      </c>
      <c r="B158" s="24" t="s">
        <v>161</v>
      </c>
      <c r="C158" s="29" t="s">
        <v>162</v>
      </c>
      <c r="D158" s="26"/>
      <c r="E158" s="27"/>
      <c r="F158" s="28"/>
      <c r="G158" s="11"/>
    </row>
    <row r="159" spans="1:7" x14ac:dyDescent="0.25">
      <c r="A159" s="3"/>
      <c r="B159" s="24" t="s">
        <v>163</v>
      </c>
      <c r="C159" s="29" t="s">
        <v>164</v>
      </c>
      <c r="D159" s="26" t="s">
        <v>73</v>
      </c>
      <c r="E159" s="27">
        <v>8222</v>
      </c>
      <c r="F159" s="28">
        <v>2</v>
      </c>
      <c r="G159" s="11">
        <f t="shared" si="5"/>
        <v>16444</v>
      </c>
    </row>
    <row r="160" spans="1:7" ht="36" x14ac:dyDescent="0.25">
      <c r="A160" s="3">
        <v>12</v>
      </c>
      <c r="B160" s="24" t="s">
        <v>233</v>
      </c>
      <c r="C160" s="29" t="s">
        <v>234</v>
      </c>
      <c r="D160" s="26" t="s">
        <v>41</v>
      </c>
      <c r="E160" s="27">
        <v>752</v>
      </c>
      <c r="F160" s="28">
        <v>30</v>
      </c>
      <c r="G160" s="11">
        <f t="shared" si="5"/>
        <v>22560</v>
      </c>
    </row>
    <row r="161" spans="1:7" ht="48" x14ac:dyDescent="0.25">
      <c r="A161" s="3">
        <v>13</v>
      </c>
      <c r="B161" s="24" t="s">
        <v>235</v>
      </c>
      <c r="C161" s="29" t="s">
        <v>236</v>
      </c>
      <c r="D161" s="26" t="s">
        <v>237</v>
      </c>
      <c r="E161" s="27">
        <v>168</v>
      </c>
      <c r="F161" s="28">
        <v>8</v>
      </c>
      <c r="G161" s="11">
        <f t="shared" si="5"/>
        <v>1344</v>
      </c>
    </row>
    <row r="162" spans="1:7" ht="15.75" x14ac:dyDescent="0.25">
      <c r="A162" s="31"/>
      <c r="B162" s="32" t="s">
        <v>238</v>
      </c>
      <c r="C162" s="33" t="s">
        <v>178</v>
      </c>
      <c r="D162" s="34"/>
      <c r="E162" s="34"/>
      <c r="F162" s="35"/>
      <c r="G162" s="36">
        <f>SUM(G139:G161)</f>
        <v>2142582</v>
      </c>
    </row>
    <row r="163" spans="1:7" ht="15.75" x14ac:dyDescent="0.25">
      <c r="A163" s="31"/>
      <c r="B163" s="31"/>
      <c r="C163" s="33" t="s">
        <v>239</v>
      </c>
      <c r="D163" s="34"/>
      <c r="E163" s="34"/>
      <c r="F163" s="35"/>
      <c r="G163" s="36">
        <f>SUM(G162+G99+G65+G137)</f>
        <v>4982118</v>
      </c>
    </row>
    <row r="172" spans="1:7" x14ac:dyDescent="0.25">
      <c r="C172"/>
      <c r="D172"/>
      <c r="E172"/>
      <c r="F172"/>
      <c r="G172"/>
    </row>
    <row r="173" spans="1:7" x14ac:dyDescent="0.25">
      <c r="E173" s="38"/>
    </row>
    <row r="174" spans="1:7" x14ac:dyDescent="0.25">
      <c r="E174" s="38"/>
    </row>
    <row r="175" spans="1:7" x14ac:dyDescent="0.25">
      <c r="E175" s="39"/>
      <c r="F175"/>
      <c r="G175"/>
    </row>
    <row r="176" spans="1:7" x14ac:dyDescent="0.25">
      <c r="E176" s="39"/>
      <c r="F176"/>
      <c r="G176"/>
    </row>
    <row r="177" spans="5:7" x14ac:dyDescent="0.25">
      <c r="E177" s="37"/>
      <c r="F177" s="37"/>
      <c r="G177" s="37"/>
    </row>
    <row r="178" spans="5:7" x14ac:dyDescent="0.25">
      <c r="E178" s="37"/>
      <c r="F178" s="37"/>
      <c r="G178" s="37"/>
    </row>
    <row r="179" spans="5:7" x14ac:dyDescent="0.25">
      <c r="E179" s="37"/>
      <c r="F179" s="37"/>
      <c r="G179" s="37"/>
    </row>
    <row r="180" spans="5:7" x14ac:dyDescent="0.25">
      <c r="E180" s="37"/>
      <c r="F180" s="37"/>
      <c r="G180" s="37"/>
    </row>
  </sheetData>
  <mergeCells count="12">
    <mergeCell ref="C99:F99"/>
    <mergeCell ref="A100:G100"/>
    <mergeCell ref="C137:F137"/>
    <mergeCell ref="A138:G138"/>
    <mergeCell ref="C162:F162"/>
    <mergeCell ref="C163:F163"/>
    <mergeCell ref="A1:G1"/>
    <mergeCell ref="A2:G2"/>
    <mergeCell ref="A5:G5"/>
    <mergeCell ref="C64:F64"/>
    <mergeCell ref="C65:F65"/>
    <mergeCell ref="A66:G66"/>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HP</cp:lastModifiedBy>
  <dcterms:created xsi:type="dcterms:W3CDTF">2015-06-05T18:17:20Z</dcterms:created>
  <dcterms:modified xsi:type="dcterms:W3CDTF">2025-12-22T06:34:04Z</dcterms:modified>
</cp:coreProperties>
</file>